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ordi\blog\Infoproductos\OBJETIVO CUM LAUDE\"/>
    </mc:Choice>
  </mc:AlternateContent>
  <bookViews>
    <workbookView xWindow="0" yWindow="0" windowWidth="28800" windowHeight="13725" tabRatio="798"/>
  </bookViews>
  <sheets>
    <sheet name="LOS TRES PASOS" sheetId="4" r:id="rId1"/>
    <sheet name="1-ESTIMACIÓN MEDIA POBLACIONAL" sheetId="5" r:id="rId2"/>
    <sheet name="2-ESTIMACIÓN PROPORCIÓN" sheetId="6" r:id="rId3"/>
    <sheet name="3-COMPARAR MEDIA DOS GRUPOS" sheetId="1" r:id="rId4"/>
    <sheet name="4-COMPARAR PROPORCIÓN 2 GRUPOS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23" i="1" s="1"/>
  <c r="E17" i="1"/>
  <c r="E16" i="1"/>
  <c r="E16" i="2" l="1"/>
  <c r="E17" i="2"/>
  <c r="E20" i="2"/>
  <c r="E23" i="2" s="1"/>
  <c r="D41" i="5"/>
  <c r="D21" i="5"/>
  <c r="D36" i="5"/>
  <c r="D16" i="5"/>
  <c r="D39" i="6" l="1"/>
  <c r="D43" i="6" s="1"/>
  <c r="D37" i="6"/>
  <c r="D16" i="6"/>
  <c r="D18" i="6"/>
  <c r="D22" i="6" s="1"/>
</calcChain>
</file>

<file path=xl/sharedStrings.xml><?xml version="1.0" encoding="utf-8"?>
<sst xmlns="http://schemas.openxmlformats.org/spreadsheetml/2006/main" count="154" uniqueCount="91">
  <si>
    <t>Existen varias situaciones para calcular el tamaño muestral de un estudio.</t>
  </si>
  <si>
    <t>A continuación puedes ver estas situaciones:</t>
  </si>
  <si>
    <t>COMPARAR PROPORCIONES POBLACIONALES DE DOS GRUPOS --&gt; COMPARAR VARIABLES CUALITATIVAS POR GRUPOS</t>
  </si>
  <si>
    <t>El primer paso es saber en qué situación te encuentras.</t>
  </si>
  <si>
    <t>COMPARAR MEDIAS POBLACIONALES DE DOS GRUPOS --&gt; COMPARAR 1 VARIABLE CUANTITATIVA POR GRUPOS</t>
  </si>
  <si>
    <t>ESTIMAR LA MEDIA POBLACIONAL DE UN GRUPO O UNA ENCUESTA</t>
  </si>
  <si>
    <t>ESTIMAR LA PROPORCIÓN DE UN VARIABLE CUALITATIVA O UNA ENCUESTA</t>
  </si>
  <si>
    <t>Igualmente que durante la etapa 2 del programa has visto los diferentes problemas donde distinguíamos entre proporciones y medias poblacionales. En el cálculo del tamaño muestral también tiene está clasificación.</t>
  </si>
  <si>
    <t>Si te fijas en la calsificación anterior el punto 1 y 2 corresponden a la estimación o la comparación de medias poblacionales</t>
  </si>
  <si>
    <t xml:space="preserve">Y el 3 y 4 sobre la estimación y comparación de proporciones. </t>
  </si>
  <si>
    <r>
      <t xml:space="preserve">En el punto 1 lo que queremos es realizar una encuesta para </t>
    </r>
    <r>
      <rPr>
        <b/>
        <u/>
        <sz val="11"/>
        <color theme="1"/>
        <rFont val="Calibri"/>
        <family val="2"/>
        <scheme val="minor"/>
      </rPr>
      <t>estimar el valor de una media poblacional</t>
    </r>
    <r>
      <rPr>
        <sz val="11"/>
        <color theme="1"/>
        <rFont val="Calibri"/>
        <family val="2"/>
        <scheme val="minor"/>
      </rPr>
      <t>. Por ejemplo, a partir de una encuesta saber con el 95% de probabilidades cúal sería el valor en euros de media poblacional por el cúal compararía un determinado producto</t>
    </r>
  </si>
  <si>
    <t>Otra importante cuestión es distinguir entre la estimación o la comparación de grupos.</t>
  </si>
  <si>
    <r>
      <t>En el punto 3 también queremos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estimar la proporción de la población con un 95% de probabilidades</t>
    </r>
    <r>
      <rPr>
        <sz val="11"/>
        <color theme="1"/>
        <rFont val="Calibri"/>
        <family val="2"/>
        <scheme val="minor"/>
      </rPr>
      <t>. Por ejemplo, a partir de una encuesta poder estimar la proporción al 95% de afectados por un problema con las compañías telefónicas.</t>
    </r>
  </si>
  <si>
    <t>El punto 1 y 3 son de estimación de una parámetro estadístico, ya sea una media poblacional o una proporción poblacional.</t>
  </si>
  <si>
    <t>LAS CUATRO SITUACIONES DEL CÁLCULO DEL TAMAÑO MUESTRAL</t>
  </si>
  <si>
    <t>PASO 1 - ¿TU VARIABLE RESPUESTA ES CUALITATIVA O CUANTITATIVA?</t>
  </si>
  <si>
    <t>PASO 2 - DISTINGUE ENTRE ESTIMACIÓN Y COMPARACIÓN</t>
  </si>
  <si>
    <t>PASO 3 - AHORA QUE SABES EN QUÉ SITUACIÓN TE ENCUENTRAS - APLICA LA FÓRMULA CORRECTAMENTE</t>
  </si>
  <si>
    <t>En el punto 2 se trata de comparar dos medias poblacionales. Es decir comparar una media en dos grupos. Por ejemplo: comparar si dos especies de flores tienen la longitud de pétalo iguales o no</t>
  </si>
  <si>
    <t>En el punto 4 se trata de comparar dos proporciones poblacionales. Es decir comparar si la proporción de baja por estrés laboral es igual o distinta en profesiones del área de ciencias de salud o no</t>
  </si>
  <si>
    <t>En el punto 2 y 4 estamos comparando grupos con la ayuda del contraste de hipótesis</t>
  </si>
  <si>
    <t>A continuación tienes la tabla con as fórmulas que vamos a aplicar en cada una de las cuatro situaciones</t>
  </si>
  <si>
    <t>Nivel de error (alpha)</t>
  </si>
  <si>
    <t>Proporción Estimada de la Población con una determinada cualidad</t>
  </si>
  <si>
    <t>Precisión o error muestral</t>
  </si>
  <si>
    <t>Tamaño de la muestra</t>
  </si>
  <si>
    <t>Tamaño de la población a estudiar</t>
  </si>
  <si>
    <t>Valor de la distribución normal normalizada con el valor alpha especificado</t>
  </si>
  <si>
    <t>Proporción que no tienes una determinada cualidad</t>
  </si>
  <si>
    <t>POBLACIÓN FINITA O TAMAÑO DE LA POBLACIÓN CONOCIDO</t>
  </si>
  <si>
    <t>POBLACIÓN INFINITA O TAMAÑO DE LA POBLACIÓN NO CONOCIDO</t>
  </si>
  <si>
    <t>Escogerás este caso si tu tamaño de la población es conocido.</t>
  </si>
  <si>
    <t>Es decir conoces la cantidad de personas en tu población de estudio</t>
  </si>
  <si>
    <t>Por ejemplo, si quieres estudiar la población europea puedes obtener el valor N del total de la población europea</t>
  </si>
  <si>
    <t xml:space="preserve">En cambio, si quieres estudiar la población de personas que no les interesa la política no tiens datos para saber </t>
  </si>
  <si>
    <t>qué cantidad de personas N existe. Entonces en este caso tendrás que aplicar la fórmula de la población infinita</t>
  </si>
  <si>
    <t>¿Qué tienes que poner en esta fórmula?</t>
  </si>
  <si>
    <t>¿Cuándo aplicar esta fórmula?</t>
  </si>
  <si>
    <t>alpha = es el error tipo I o la significancia estadística de tu estudio. Lo más normal es que sea el 5% o 0.05. En la práctcia déjalo así.</t>
  </si>
  <si>
    <t>p = es la proporción de tu población con una determinada cualidad. Por ejemplo, el 10% de la población a estudiar va a querer comprar un determinado producto</t>
  </si>
  <si>
    <t>Entonces este caso deberías poner 0.01 en la celda correspondiente</t>
  </si>
  <si>
    <t>e = error muestral o precisión. Es el error que permites a los resultados de la encuesta o de obtener datos. Normalmente se supone entre el 5% y el 1%</t>
  </si>
  <si>
    <t>Estamos en la hoja de estimación de proporciones. Tu característica a estudiar es una proporción, por ejemplo las personas que quieren comprar un determinado producto</t>
  </si>
  <si>
    <t>N = Tienes que saber el tamaño de la población a estudiar de forma aproximada por alguna fuente de datos o estudios previos. En este caso 100000</t>
  </si>
  <si>
    <t>Escogerás este caso si tu tamaño de la población es NO conocido.</t>
  </si>
  <si>
    <t>Es decir NO conoces la cantidad de personas en tu población de estudio</t>
  </si>
  <si>
    <t>Estamos en la hoja de estimación medias poblacionales. Tu característica a estudiar es una media (variable cuantitativa), por ejemplo los dias laborables trabajados antesde de las personas paradas</t>
  </si>
  <si>
    <t>Por ejemplo, si quieres estudiar la población de parados de españa es un valor conocido. Puedes especificar N.</t>
  </si>
  <si>
    <t>En cambio, si quieres estudiar la población de personas que no les interesa la política no tienes datos para saber</t>
  </si>
  <si>
    <t>Desviación estándar o dispersión estimada de la población</t>
  </si>
  <si>
    <t>Sigma = Desviación estándar de la población, que generalmente cuando no se tiene su valor, suele utilizarse un valor estimado a ojo o a partir de una pequeña muestra o muestra piloto.</t>
  </si>
  <si>
    <t>Para ser conservador (prudente), mejor errar estimando por exceso que por defecto.</t>
  </si>
  <si>
    <t>Precisión de la medición</t>
  </si>
  <si>
    <t>d = precisión de la medición. Se expresa en las mismas unidades que la variable que estamos estimando.</t>
  </si>
  <si>
    <t>Si no se sabe la precisión de la medición puedes utilizar entre el 5% o el 10% de la desviación estándar</t>
  </si>
  <si>
    <t>Escogerás este caso si tu tamaño de la población NO es conocido.</t>
  </si>
  <si>
    <t>1- ESTIMACIÓN DE PROMEDIOS - VARIABLE RESPUESTA = CUANTITATIVA</t>
  </si>
  <si>
    <t>2- ESTIMACIÓN DE PROPORCIONES - VARIABLE RESPUESTA = CUALITATIVA</t>
  </si>
  <si>
    <t>4- COMPARACIÓN DE PROPORCIONES - VARIABLE RESPUESTA = CUALITATIVA COMPARAMOS EN DOS GRUPOS</t>
  </si>
  <si>
    <t>Proporción promedio</t>
  </si>
  <si>
    <t>COMPARACIÓN DE DOS PROPORCIONES
CONTRASTE DE HIPÓTESIS</t>
  </si>
  <si>
    <t>Valor de la distribución normal normalizada con el valor beta especificado</t>
  </si>
  <si>
    <t>Máximo Error tipo II</t>
  </si>
  <si>
    <t>Nivel de error (alpha) - Máximo Error tipo I</t>
  </si>
  <si>
    <t>Proporción de una determinada cualidad en el primer grupo</t>
  </si>
  <si>
    <t>Proporción de una determinada cualidad en el segundo grupo</t>
  </si>
  <si>
    <t>Tamaño de cada grupo</t>
  </si>
  <si>
    <t>Estamos en la hoja de la comparación de dos proporciones. En medicina sería el típico estudio de casos y controles.</t>
  </si>
  <si>
    <t>Esta fórmula es aplicable siempre que quieras comparar dos proporciones.</t>
  </si>
  <si>
    <t xml:space="preserve">Se trata de comparar dos grupos. </t>
  </si>
  <si>
    <t>Por ejemplo comparar si la proporción de fumadores es más grande o más pequeño en el grupo con cáncer o no cáncer de pulmón</t>
  </si>
  <si>
    <t>En cambio, si quieres comparar dos medias poblacionales, en este caso deberás utilizar la fórmula 3</t>
  </si>
  <si>
    <t>beta = Es el máximo de erro tipo II. Es decir es el error en aceptar la H1 (diferencias) como cierta y en realidad no lo es. Se utiliza el 20%</t>
  </si>
  <si>
    <t>p1 = la proporción de una determinada cualidad en el grupo I. Por ejemplo, la proporción de afectados con cáncer de pulmón que no son fumadores</t>
  </si>
  <si>
    <t>p2 = la proporción de una determinada cualidad en el grupo II. Por ejemplo, la proporción de afectados con cáncer de pulmón que son fumadores</t>
  </si>
  <si>
    <t>COMPARACIÓN DE DOS PROMEDIOS
CONTRASTE DE HIPÓTESIS</t>
  </si>
  <si>
    <t>3- COMPARACIÓN DE PROMEDIOS - VARIABLE RESPUESTA = CUANTITATIVA COMPARAMOS DOS GRUPOS</t>
  </si>
  <si>
    <t>Estamos en la hoja de la comparación de dos medias poblacionales.</t>
  </si>
  <si>
    <t>Esta fórmula es aplicable siempre que quieras comparar dos medias o dicho de otra forma cuando tu variable respuesta es cuantitativa</t>
  </si>
  <si>
    <t>Desviación estándar de la variable cuantitativa del primer grupo</t>
  </si>
  <si>
    <t>Desviación estándar de la variable cuantitativa del segundo grupo</t>
  </si>
  <si>
    <t>Diferencia de promedios entre los dos grupos</t>
  </si>
  <si>
    <t>En cambio, si quieres comparar dos proporciones poblacionales, en este caso deberás utilizar la fórmula 4</t>
  </si>
  <si>
    <t>Sigma 1 = la desviación estándar de la variable cuantitativa del grupo 1</t>
  </si>
  <si>
    <t>Sigma 2 = la desviación estándar de la variable cuantitativa del grupo 2. Si sólo se sabe la de un grupo se supone igual al grupo inicial</t>
  </si>
  <si>
    <t>mu 1 - mu 2 = la diferencia de promedios entre los dos grupos. Es la diferencia mínima que consideras diferencias entre los dos grupos</t>
  </si>
  <si>
    <t>Si no conoces la N de la población…</t>
  </si>
  <si>
    <r>
      <t xml:space="preserve">&gt;&gt; Si tu variable que quieres analizar o </t>
    </r>
    <r>
      <rPr>
        <b/>
        <u/>
        <sz val="14"/>
        <color theme="1"/>
        <rFont val="Calibri"/>
        <family val="2"/>
        <scheme val="minor"/>
      </rPr>
      <t>variable respuesta es CUANTITATIVA estarás en las opciones 1 o 3</t>
    </r>
  </si>
  <si>
    <r>
      <t>&gt;&gt; Si tu variable que quieres analizar o</t>
    </r>
    <r>
      <rPr>
        <b/>
        <u/>
        <sz val="14"/>
        <color theme="1"/>
        <rFont val="Calibri"/>
        <family val="2"/>
        <scheme val="minor"/>
      </rPr>
      <t xml:space="preserve"> variable respuesta es CUALITATIVA estarás en las opciones 2 o 4</t>
    </r>
  </si>
  <si>
    <r>
      <t xml:space="preserve">&gt;&gt; Si lo que quieres es </t>
    </r>
    <r>
      <rPr>
        <b/>
        <u/>
        <sz val="14"/>
        <color theme="1"/>
        <rFont val="Calibri"/>
        <family val="2"/>
        <scheme val="minor"/>
      </rPr>
      <t>estimar una valor de la media poblacional o una proporción a nivel poblacional estarás en el punto 1 o 2</t>
    </r>
  </si>
  <si>
    <r>
      <t xml:space="preserve">&gt;&gt; En cambio si lo que quieres es aplicar </t>
    </r>
    <r>
      <rPr>
        <b/>
        <u/>
        <sz val="14"/>
        <color theme="1"/>
        <rFont val="Calibri"/>
        <family val="2"/>
        <scheme val="minor"/>
      </rPr>
      <t>el contraste de hipótesis para poder comparar grupos ya sea a nivel de medias poblacionales o proporciones estarás en las situaciones 3 o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</si>
</sst>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3" borderId="0" xfId="0" applyFill="1"/>
    <xf numFmtId="0" fontId="3" fillId="4" borderId="0" xfId="0" applyFont="1" applyFill="1"/>
    <xf numFmtId="0" fontId="0" fillId="4" borderId="0" xfId="0" applyFill="1"/>
    <xf numFmtId="0" fontId="4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4" xfId="0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164" fontId="4" fillId="5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 wrapText="1"/>
    </xf>
    <xf numFmtId="0" fontId="4" fillId="5" borderId="0" xfId="0" applyFont="1" applyFill="1" applyBorder="1"/>
    <xf numFmtId="0" fontId="7" fillId="2" borderId="0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8" fillId="2" borderId="0" xfId="0" applyFont="1" applyFill="1" applyBorder="1"/>
    <xf numFmtId="0" fontId="3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applyFont="1" applyFill="1"/>
    <xf numFmtId="0" fontId="0" fillId="2" borderId="0" xfId="0" applyFill="1" applyBorder="1" applyAlignment="1">
      <alignment horizontal="right"/>
    </xf>
    <xf numFmtId="164" fontId="4" fillId="2" borderId="0" xfId="0" applyNumberFormat="1" applyFont="1" applyFill="1" applyBorder="1" applyAlignment="1">
      <alignment vertical="center"/>
    </xf>
    <xf numFmtId="0" fontId="4" fillId="7" borderId="0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164" fontId="4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419100</xdr:colOff>
      <xdr:row>12</xdr:row>
      <xdr:rowOff>47625</xdr:rowOff>
    </xdr:from>
    <xdr:ext cx="1388137" cy="374141"/>
    <xdr:sp macro="" textlink="">
      <xdr:nvSpPr>
        <xdr:cNvPr id="3" name="CuadroTexto 2"/>
        <xdr:cNvSpPr txBox="1"/>
      </xdr:nvSpPr>
      <xdr:spPr>
        <a:xfrm>
          <a:off x="3467100" y="2667000"/>
          <a:ext cx="138813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ESTIMACIÓN</a:t>
          </a:r>
        </a:p>
      </xdr:txBody>
    </xdr:sp>
    <xdr:clientData/>
  </xdr:oneCellAnchor>
  <xdr:oneCellAnchor>
    <xdr:from>
      <xdr:col>3</xdr:col>
      <xdr:colOff>219075</xdr:colOff>
      <xdr:row>14</xdr:row>
      <xdr:rowOff>219075</xdr:rowOff>
    </xdr:from>
    <xdr:ext cx="1245277" cy="374141"/>
    <xdr:sp macro="" textlink="">
      <xdr:nvSpPr>
        <xdr:cNvPr id="4" name="CuadroTexto 3"/>
        <xdr:cNvSpPr txBox="1"/>
      </xdr:nvSpPr>
      <xdr:spPr>
        <a:xfrm>
          <a:off x="2505075" y="3314700"/>
          <a:ext cx="124527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PROMEDIO</a:t>
          </a:r>
        </a:p>
      </xdr:txBody>
    </xdr:sp>
    <xdr:clientData/>
  </xdr:oneCellAnchor>
  <xdr:oneCellAnchor>
    <xdr:from>
      <xdr:col>5</xdr:col>
      <xdr:colOff>704850</xdr:colOff>
      <xdr:row>15</xdr:row>
      <xdr:rowOff>19050</xdr:rowOff>
    </xdr:from>
    <xdr:ext cx="1462773" cy="374141"/>
    <xdr:sp macro="" textlink="">
      <xdr:nvSpPr>
        <xdr:cNvPr id="5" name="CuadroTexto 4"/>
        <xdr:cNvSpPr txBox="1"/>
      </xdr:nvSpPr>
      <xdr:spPr>
        <a:xfrm>
          <a:off x="4514850" y="3352800"/>
          <a:ext cx="146277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PROPORCIÓN</a:t>
          </a:r>
        </a:p>
      </xdr:txBody>
    </xdr:sp>
    <xdr:clientData/>
  </xdr:oneCellAnchor>
  <xdr:oneCellAnchor>
    <xdr:from>
      <xdr:col>11</xdr:col>
      <xdr:colOff>381000</xdr:colOff>
      <xdr:row>11</xdr:row>
      <xdr:rowOff>57150</xdr:rowOff>
    </xdr:from>
    <xdr:ext cx="3262432" cy="655949"/>
    <xdr:sp macro="" textlink="">
      <xdr:nvSpPr>
        <xdr:cNvPr id="6" name="CuadroTexto 5"/>
        <xdr:cNvSpPr txBox="1"/>
      </xdr:nvSpPr>
      <xdr:spPr>
        <a:xfrm>
          <a:off x="8763000" y="2438400"/>
          <a:ext cx="3262432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800"/>
            <a:t>CONTRASTE</a:t>
          </a:r>
          <a:r>
            <a:rPr lang="es-ES" sz="1800" baseline="0"/>
            <a:t> DE HIPÓTESIS</a:t>
          </a:r>
        </a:p>
        <a:p>
          <a:pPr algn="ctr"/>
          <a:r>
            <a:rPr lang="es-ES" sz="1800" baseline="0"/>
            <a:t>COMPARACIÓN DE DOS GRUPOS</a:t>
          </a:r>
          <a:endParaRPr lang="es-ES" sz="1800"/>
        </a:p>
      </xdr:txBody>
    </xdr:sp>
    <xdr:clientData/>
  </xdr:oneCellAnchor>
  <xdr:oneCellAnchor>
    <xdr:from>
      <xdr:col>10</xdr:col>
      <xdr:colOff>295275</xdr:colOff>
      <xdr:row>16</xdr:row>
      <xdr:rowOff>57150</xdr:rowOff>
    </xdr:from>
    <xdr:ext cx="2090701" cy="655949"/>
    <xdr:sp macro="" textlink="">
      <xdr:nvSpPr>
        <xdr:cNvPr id="7" name="CuadroTexto 6"/>
        <xdr:cNvSpPr txBox="1"/>
      </xdr:nvSpPr>
      <xdr:spPr>
        <a:xfrm>
          <a:off x="7915275" y="3629025"/>
          <a:ext cx="2090701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800"/>
            <a:t>VAR. CUANTITATIVA</a:t>
          </a:r>
        </a:p>
        <a:p>
          <a:pPr algn="ctr"/>
          <a:r>
            <a:rPr lang="es-ES" sz="1800"/>
            <a:t>PROMEDIOS</a:t>
          </a:r>
        </a:p>
      </xdr:txBody>
    </xdr:sp>
    <xdr:clientData/>
  </xdr:oneCellAnchor>
  <xdr:oneCellAnchor>
    <xdr:from>
      <xdr:col>14</xdr:col>
      <xdr:colOff>66675</xdr:colOff>
      <xdr:row>16</xdr:row>
      <xdr:rowOff>9525</xdr:rowOff>
    </xdr:from>
    <xdr:ext cx="1926233" cy="655949"/>
    <xdr:sp macro="" textlink="">
      <xdr:nvSpPr>
        <xdr:cNvPr id="8" name="CuadroTexto 7"/>
        <xdr:cNvSpPr txBox="1"/>
      </xdr:nvSpPr>
      <xdr:spPr>
        <a:xfrm>
          <a:off x="10734675" y="3581400"/>
          <a:ext cx="1926233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800"/>
            <a:t>VAR. CUALITATIVA</a:t>
          </a:r>
        </a:p>
        <a:p>
          <a:pPr algn="ctr"/>
          <a:r>
            <a:rPr lang="es-ES" sz="1800"/>
            <a:t>PROPORCIONES</a:t>
          </a:r>
        </a:p>
      </xdr:txBody>
    </xdr:sp>
    <xdr:clientData/>
  </xdr:oneCellAnchor>
  <xdr:oneCellAnchor>
    <xdr:from>
      <xdr:col>3</xdr:col>
      <xdr:colOff>323850</xdr:colOff>
      <xdr:row>19</xdr:row>
      <xdr:rowOff>0</xdr:rowOff>
    </xdr:from>
    <xdr:ext cx="869469" cy="374141"/>
    <xdr:sp macro="" textlink="">
      <xdr:nvSpPr>
        <xdr:cNvPr id="9" name="CuadroTexto 8"/>
        <xdr:cNvSpPr txBox="1"/>
      </xdr:nvSpPr>
      <xdr:spPr>
        <a:xfrm>
          <a:off x="2609850" y="4286250"/>
          <a:ext cx="86946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CASO</a:t>
          </a:r>
          <a:r>
            <a:rPr lang="es-ES" sz="1800" baseline="0"/>
            <a:t> 1</a:t>
          </a:r>
          <a:endParaRPr lang="es-ES" sz="1800"/>
        </a:p>
      </xdr:txBody>
    </xdr:sp>
    <xdr:clientData/>
  </xdr:oneCellAnchor>
  <xdr:oneCellAnchor>
    <xdr:from>
      <xdr:col>6</xdr:col>
      <xdr:colOff>257175</xdr:colOff>
      <xdr:row>18</xdr:row>
      <xdr:rowOff>200025</xdr:rowOff>
    </xdr:from>
    <xdr:ext cx="869469" cy="374141"/>
    <xdr:sp macro="" textlink="">
      <xdr:nvSpPr>
        <xdr:cNvPr id="10" name="CuadroTexto 9"/>
        <xdr:cNvSpPr txBox="1"/>
      </xdr:nvSpPr>
      <xdr:spPr>
        <a:xfrm>
          <a:off x="4829175" y="4248150"/>
          <a:ext cx="86946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CASO</a:t>
          </a:r>
          <a:r>
            <a:rPr lang="es-ES" sz="1800" baseline="0"/>
            <a:t> 2</a:t>
          </a:r>
          <a:endParaRPr lang="es-ES" sz="1800"/>
        </a:p>
      </xdr:txBody>
    </xdr:sp>
    <xdr:clientData/>
  </xdr:oneCellAnchor>
  <xdr:oneCellAnchor>
    <xdr:from>
      <xdr:col>11</xdr:col>
      <xdr:colOff>85725</xdr:colOff>
      <xdr:row>20</xdr:row>
      <xdr:rowOff>152400</xdr:rowOff>
    </xdr:from>
    <xdr:ext cx="869469" cy="374141"/>
    <xdr:sp macro="" textlink="">
      <xdr:nvSpPr>
        <xdr:cNvPr id="11" name="CuadroTexto 10"/>
        <xdr:cNvSpPr txBox="1"/>
      </xdr:nvSpPr>
      <xdr:spPr>
        <a:xfrm>
          <a:off x="8467725" y="4676775"/>
          <a:ext cx="86946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CASO</a:t>
          </a:r>
          <a:r>
            <a:rPr lang="es-ES" sz="1800" baseline="0"/>
            <a:t> 3</a:t>
          </a:r>
          <a:endParaRPr lang="es-ES" sz="1800"/>
        </a:p>
      </xdr:txBody>
    </xdr:sp>
    <xdr:clientData/>
  </xdr:oneCellAnchor>
  <xdr:oneCellAnchor>
    <xdr:from>
      <xdr:col>14</xdr:col>
      <xdr:colOff>685800</xdr:colOff>
      <xdr:row>20</xdr:row>
      <xdr:rowOff>104775</xdr:rowOff>
    </xdr:from>
    <xdr:ext cx="869469" cy="374141"/>
    <xdr:sp macro="" textlink="">
      <xdr:nvSpPr>
        <xdr:cNvPr id="12" name="CuadroTexto 11"/>
        <xdr:cNvSpPr txBox="1"/>
      </xdr:nvSpPr>
      <xdr:spPr>
        <a:xfrm>
          <a:off x="11353800" y="4629150"/>
          <a:ext cx="86946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CASO</a:t>
          </a:r>
          <a:r>
            <a:rPr lang="es-ES" sz="1800" baseline="0"/>
            <a:t> 4</a:t>
          </a:r>
          <a:endParaRPr lang="es-ES" sz="1800"/>
        </a:p>
      </xdr:txBody>
    </xdr:sp>
    <xdr:clientData/>
  </xdr:oneCellAnchor>
  <xdr:twoCellAnchor>
    <xdr:from>
      <xdr:col>4</xdr:col>
      <xdr:colOff>79714</xdr:colOff>
      <xdr:row>13</xdr:row>
      <xdr:rowOff>183641</xdr:rowOff>
    </xdr:from>
    <xdr:to>
      <xdr:col>5</xdr:col>
      <xdr:colOff>351169</xdr:colOff>
      <xdr:row>14</xdr:row>
      <xdr:rowOff>219075</xdr:rowOff>
    </xdr:to>
    <xdr:cxnSp macro="">
      <xdr:nvCxnSpPr>
        <xdr:cNvPr id="14" name="Conector recto de flecha 13"/>
        <xdr:cNvCxnSpPr>
          <a:stCxn id="3" idx="2"/>
          <a:endCxn id="4" idx="0"/>
        </xdr:cNvCxnSpPr>
      </xdr:nvCxnSpPr>
      <xdr:spPr>
        <a:xfrm flipH="1">
          <a:off x="3127714" y="3041141"/>
          <a:ext cx="1033455" cy="2735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351169</xdr:colOff>
      <xdr:row>13</xdr:row>
      <xdr:rowOff>183641</xdr:rowOff>
    </xdr:from>
    <xdr:to>
      <xdr:col>6</xdr:col>
      <xdr:colOff>674237</xdr:colOff>
      <xdr:row>15</xdr:row>
      <xdr:rowOff>19050</xdr:rowOff>
    </xdr:to>
    <xdr:cxnSp macro="">
      <xdr:nvCxnSpPr>
        <xdr:cNvPr id="17" name="Conector recto de flecha 16"/>
        <xdr:cNvCxnSpPr>
          <a:stCxn id="3" idx="2"/>
          <a:endCxn id="5" idx="0"/>
        </xdr:cNvCxnSpPr>
      </xdr:nvCxnSpPr>
      <xdr:spPr>
        <a:xfrm>
          <a:off x="4161169" y="3041141"/>
          <a:ext cx="1085068" cy="3116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488216</xdr:colOff>
      <xdr:row>13</xdr:row>
      <xdr:rowOff>236849</xdr:rowOff>
    </xdr:from>
    <xdr:to>
      <xdr:col>15</xdr:col>
      <xdr:colOff>267792</xdr:colOff>
      <xdr:row>16</xdr:row>
      <xdr:rowOff>9525</xdr:rowOff>
    </xdr:to>
    <xdr:cxnSp macro="">
      <xdr:nvCxnSpPr>
        <xdr:cNvPr id="20" name="Conector recto de flecha 19"/>
        <xdr:cNvCxnSpPr>
          <a:stCxn id="6" idx="2"/>
          <a:endCxn id="8" idx="0"/>
        </xdr:cNvCxnSpPr>
      </xdr:nvCxnSpPr>
      <xdr:spPr>
        <a:xfrm>
          <a:off x="10394216" y="3094349"/>
          <a:ext cx="1303576" cy="4870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578626</xdr:colOff>
      <xdr:row>13</xdr:row>
      <xdr:rowOff>236849</xdr:rowOff>
    </xdr:from>
    <xdr:to>
      <xdr:col>13</xdr:col>
      <xdr:colOff>488216</xdr:colOff>
      <xdr:row>16</xdr:row>
      <xdr:rowOff>57150</xdr:rowOff>
    </xdr:to>
    <xdr:cxnSp macro="">
      <xdr:nvCxnSpPr>
        <xdr:cNvPr id="23" name="Conector recto de flecha 22"/>
        <xdr:cNvCxnSpPr>
          <a:stCxn id="6" idx="2"/>
          <a:endCxn id="7" idx="0"/>
        </xdr:cNvCxnSpPr>
      </xdr:nvCxnSpPr>
      <xdr:spPr>
        <a:xfrm flipH="1">
          <a:off x="8960626" y="3094349"/>
          <a:ext cx="1433590" cy="5346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758585</xdr:colOff>
      <xdr:row>16</xdr:row>
      <xdr:rowOff>116966</xdr:rowOff>
    </xdr:from>
    <xdr:to>
      <xdr:col>4</xdr:col>
      <xdr:colOff>79714</xdr:colOff>
      <xdr:row>19</xdr:row>
      <xdr:rowOff>0</xdr:rowOff>
    </xdr:to>
    <xdr:cxnSp macro="">
      <xdr:nvCxnSpPr>
        <xdr:cNvPr id="26" name="Conector recto de flecha 25"/>
        <xdr:cNvCxnSpPr>
          <a:stCxn id="4" idx="2"/>
          <a:endCxn id="9" idx="0"/>
        </xdr:cNvCxnSpPr>
      </xdr:nvCxnSpPr>
      <xdr:spPr>
        <a:xfrm flipH="1">
          <a:off x="3044585" y="3688841"/>
          <a:ext cx="83129" cy="5974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674237</xdr:colOff>
      <xdr:row>16</xdr:row>
      <xdr:rowOff>155066</xdr:rowOff>
    </xdr:from>
    <xdr:to>
      <xdr:col>6</xdr:col>
      <xdr:colOff>691910</xdr:colOff>
      <xdr:row>18</xdr:row>
      <xdr:rowOff>200025</xdr:rowOff>
    </xdr:to>
    <xdr:cxnSp macro="">
      <xdr:nvCxnSpPr>
        <xdr:cNvPr id="29" name="Conector recto de flecha 28"/>
        <xdr:cNvCxnSpPr>
          <a:stCxn id="5" idx="2"/>
          <a:endCxn id="10" idx="0"/>
        </xdr:cNvCxnSpPr>
      </xdr:nvCxnSpPr>
      <xdr:spPr>
        <a:xfrm>
          <a:off x="5246237" y="3726941"/>
          <a:ext cx="17673" cy="5212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520460</xdr:colOff>
      <xdr:row>18</xdr:row>
      <xdr:rowOff>236849</xdr:rowOff>
    </xdr:from>
    <xdr:to>
      <xdr:col>11</xdr:col>
      <xdr:colOff>578626</xdr:colOff>
      <xdr:row>20</xdr:row>
      <xdr:rowOff>152400</xdr:rowOff>
    </xdr:to>
    <xdr:cxnSp macro="">
      <xdr:nvCxnSpPr>
        <xdr:cNvPr id="33" name="Conector recto de flecha 32"/>
        <xdr:cNvCxnSpPr>
          <a:stCxn id="7" idx="2"/>
          <a:endCxn id="11" idx="0"/>
        </xdr:cNvCxnSpPr>
      </xdr:nvCxnSpPr>
      <xdr:spPr>
        <a:xfrm flipH="1">
          <a:off x="8902460" y="4284974"/>
          <a:ext cx="58166" cy="3918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267792</xdr:colOff>
      <xdr:row>18</xdr:row>
      <xdr:rowOff>189224</xdr:rowOff>
    </xdr:from>
    <xdr:to>
      <xdr:col>15</xdr:col>
      <xdr:colOff>358535</xdr:colOff>
      <xdr:row>20</xdr:row>
      <xdr:rowOff>104775</xdr:rowOff>
    </xdr:to>
    <xdr:cxnSp macro="">
      <xdr:nvCxnSpPr>
        <xdr:cNvPr id="44" name="Conector recto de flecha 43"/>
        <xdr:cNvCxnSpPr>
          <a:stCxn id="8" idx="2"/>
          <a:endCxn id="12" idx="0"/>
        </xdr:cNvCxnSpPr>
      </xdr:nvCxnSpPr>
      <xdr:spPr>
        <a:xfrm>
          <a:off x="11697792" y="4237349"/>
          <a:ext cx="90743" cy="3918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419100</xdr:colOff>
      <xdr:row>56</xdr:row>
      <xdr:rowOff>47625</xdr:rowOff>
    </xdr:from>
    <xdr:ext cx="1388137" cy="374141"/>
    <xdr:sp macro="" textlink="">
      <xdr:nvSpPr>
        <xdr:cNvPr id="51" name="CuadroTexto 50"/>
        <xdr:cNvSpPr txBox="1"/>
      </xdr:nvSpPr>
      <xdr:spPr>
        <a:xfrm>
          <a:off x="3467100" y="2667000"/>
          <a:ext cx="138813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ESTIMACIÓN</a:t>
          </a:r>
        </a:p>
      </xdr:txBody>
    </xdr:sp>
    <xdr:clientData/>
  </xdr:oneCellAnchor>
  <xdr:oneCellAnchor>
    <xdr:from>
      <xdr:col>4</xdr:col>
      <xdr:colOff>180975</xdr:colOff>
      <xdr:row>59</xdr:row>
      <xdr:rowOff>38100</xdr:rowOff>
    </xdr:from>
    <xdr:ext cx="1245277" cy="374141"/>
    <xdr:sp macro="" textlink="">
      <xdr:nvSpPr>
        <xdr:cNvPr id="52" name="CuadroTexto 51"/>
        <xdr:cNvSpPr txBox="1"/>
      </xdr:nvSpPr>
      <xdr:spPr>
        <a:xfrm>
          <a:off x="3228975" y="12849225"/>
          <a:ext cx="124527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PROMEDIO</a:t>
          </a:r>
        </a:p>
      </xdr:txBody>
    </xdr:sp>
    <xdr:clientData/>
  </xdr:oneCellAnchor>
  <xdr:oneCellAnchor>
    <xdr:from>
      <xdr:col>6</xdr:col>
      <xdr:colOff>619125</xdr:colOff>
      <xdr:row>59</xdr:row>
      <xdr:rowOff>38100</xdr:rowOff>
    </xdr:from>
    <xdr:ext cx="1462773" cy="374141"/>
    <xdr:sp macro="" textlink="">
      <xdr:nvSpPr>
        <xdr:cNvPr id="53" name="CuadroTexto 52"/>
        <xdr:cNvSpPr txBox="1"/>
      </xdr:nvSpPr>
      <xdr:spPr>
        <a:xfrm>
          <a:off x="5191125" y="12849225"/>
          <a:ext cx="146277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PROPORCIÓN</a:t>
          </a:r>
        </a:p>
      </xdr:txBody>
    </xdr:sp>
    <xdr:clientData/>
  </xdr:oneCellAnchor>
  <xdr:oneCellAnchor>
    <xdr:from>
      <xdr:col>13</xdr:col>
      <xdr:colOff>676275</xdr:colOff>
      <xdr:row>54</xdr:row>
      <xdr:rowOff>95250</xdr:rowOff>
    </xdr:from>
    <xdr:ext cx="3262432" cy="655949"/>
    <xdr:sp macro="" textlink="">
      <xdr:nvSpPr>
        <xdr:cNvPr id="54" name="CuadroTexto 53"/>
        <xdr:cNvSpPr txBox="1"/>
      </xdr:nvSpPr>
      <xdr:spPr>
        <a:xfrm>
          <a:off x="10582275" y="11763375"/>
          <a:ext cx="3262432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800"/>
            <a:t>CONTRASTE</a:t>
          </a:r>
          <a:r>
            <a:rPr lang="es-ES" sz="1800" baseline="0"/>
            <a:t> DE HIPÓTESIS</a:t>
          </a:r>
        </a:p>
        <a:p>
          <a:pPr algn="ctr"/>
          <a:r>
            <a:rPr lang="es-ES" sz="1800" baseline="0"/>
            <a:t>COMPARACIÓN DE DOS GRUPOS</a:t>
          </a:r>
          <a:endParaRPr lang="es-ES" sz="1800"/>
        </a:p>
      </xdr:txBody>
    </xdr:sp>
    <xdr:clientData/>
  </xdr:oneCellAnchor>
  <xdr:oneCellAnchor>
    <xdr:from>
      <xdr:col>11</xdr:col>
      <xdr:colOff>295275</xdr:colOff>
      <xdr:row>60</xdr:row>
      <xdr:rowOff>57150</xdr:rowOff>
    </xdr:from>
    <xdr:ext cx="2090701" cy="655949"/>
    <xdr:sp macro="" textlink="">
      <xdr:nvSpPr>
        <xdr:cNvPr id="55" name="CuadroTexto 54"/>
        <xdr:cNvSpPr txBox="1"/>
      </xdr:nvSpPr>
      <xdr:spPr>
        <a:xfrm>
          <a:off x="7915275" y="3629025"/>
          <a:ext cx="2090701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800"/>
            <a:t>VAR. CUANTITATIVA</a:t>
          </a:r>
        </a:p>
        <a:p>
          <a:pPr algn="ctr"/>
          <a:r>
            <a:rPr lang="es-ES" sz="1800"/>
            <a:t>PROMEDIOS</a:t>
          </a:r>
        </a:p>
      </xdr:txBody>
    </xdr:sp>
    <xdr:clientData/>
  </xdr:oneCellAnchor>
  <xdr:oneCellAnchor>
    <xdr:from>
      <xdr:col>17</xdr:col>
      <xdr:colOff>600075</xdr:colOff>
      <xdr:row>60</xdr:row>
      <xdr:rowOff>0</xdr:rowOff>
    </xdr:from>
    <xdr:ext cx="1926233" cy="655949"/>
    <xdr:sp macro="" textlink="">
      <xdr:nvSpPr>
        <xdr:cNvPr id="56" name="CuadroTexto 55"/>
        <xdr:cNvSpPr txBox="1"/>
      </xdr:nvSpPr>
      <xdr:spPr>
        <a:xfrm>
          <a:off x="13554075" y="13049250"/>
          <a:ext cx="1926233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800"/>
            <a:t>VAR. CUALITATIVA</a:t>
          </a:r>
        </a:p>
        <a:p>
          <a:pPr algn="ctr"/>
          <a:r>
            <a:rPr lang="es-ES" sz="1800"/>
            <a:t>PROPORCIONES</a:t>
          </a:r>
        </a:p>
      </xdr:txBody>
    </xdr:sp>
    <xdr:clientData/>
  </xdr:oneCellAnchor>
  <xdr:oneCellAnchor>
    <xdr:from>
      <xdr:col>4</xdr:col>
      <xdr:colOff>323850</xdr:colOff>
      <xdr:row>63</xdr:row>
      <xdr:rowOff>0</xdr:rowOff>
    </xdr:from>
    <xdr:ext cx="869469" cy="374141"/>
    <xdr:sp macro="" textlink="">
      <xdr:nvSpPr>
        <xdr:cNvPr id="57" name="CuadroTexto 56"/>
        <xdr:cNvSpPr txBox="1"/>
      </xdr:nvSpPr>
      <xdr:spPr>
        <a:xfrm>
          <a:off x="2609850" y="4286250"/>
          <a:ext cx="86946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CASO</a:t>
          </a:r>
          <a:r>
            <a:rPr lang="es-ES" sz="1800" baseline="0"/>
            <a:t> 1</a:t>
          </a:r>
          <a:endParaRPr lang="es-ES" sz="1800"/>
        </a:p>
      </xdr:txBody>
    </xdr:sp>
    <xdr:clientData/>
  </xdr:oneCellAnchor>
  <xdr:oneCellAnchor>
    <xdr:from>
      <xdr:col>7</xdr:col>
      <xdr:colOff>152400</xdr:colOff>
      <xdr:row>62</xdr:row>
      <xdr:rowOff>200025</xdr:rowOff>
    </xdr:from>
    <xdr:ext cx="869469" cy="374141"/>
    <xdr:sp macro="" textlink="">
      <xdr:nvSpPr>
        <xdr:cNvPr id="58" name="CuadroTexto 57"/>
        <xdr:cNvSpPr txBox="1"/>
      </xdr:nvSpPr>
      <xdr:spPr>
        <a:xfrm>
          <a:off x="4724400" y="4248150"/>
          <a:ext cx="86946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CASO</a:t>
          </a:r>
          <a:r>
            <a:rPr lang="es-ES" sz="1800" baseline="0"/>
            <a:t> 2</a:t>
          </a:r>
          <a:endParaRPr lang="es-ES" sz="1800"/>
        </a:p>
      </xdr:txBody>
    </xdr:sp>
    <xdr:clientData/>
  </xdr:oneCellAnchor>
  <xdr:oneCellAnchor>
    <xdr:from>
      <xdr:col>12</xdr:col>
      <xdr:colOff>85725</xdr:colOff>
      <xdr:row>64</xdr:row>
      <xdr:rowOff>152400</xdr:rowOff>
    </xdr:from>
    <xdr:ext cx="869469" cy="374141"/>
    <xdr:sp macro="" textlink="">
      <xdr:nvSpPr>
        <xdr:cNvPr id="59" name="CuadroTexto 58"/>
        <xdr:cNvSpPr txBox="1"/>
      </xdr:nvSpPr>
      <xdr:spPr>
        <a:xfrm>
          <a:off x="8467725" y="4676775"/>
          <a:ext cx="86946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CASO</a:t>
          </a:r>
          <a:r>
            <a:rPr lang="es-ES" sz="1800" baseline="0"/>
            <a:t> 3</a:t>
          </a:r>
          <a:endParaRPr lang="es-ES" sz="1800"/>
        </a:p>
      </xdr:txBody>
    </xdr:sp>
    <xdr:clientData/>
  </xdr:oneCellAnchor>
  <xdr:oneCellAnchor>
    <xdr:from>
      <xdr:col>18</xdr:col>
      <xdr:colOff>476250</xdr:colOff>
      <xdr:row>65</xdr:row>
      <xdr:rowOff>38100</xdr:rowOff>
    </xdr:from>
    <xdr:ext cx="869469" cy="374141"/>
    <xdr:sp macro="" textlink="">
      <xdr:nvSpPr>
        <xdr:cNvPr id="60" name="CuadroTexto 59"/>
        <xdr:cNvSpPr txBox="1"/>
      </xdr:nvSpPr>
      <xdr:spPr>
        <a:xfrm>
          <a:off x="14192250" y="14277975"/>
          <a:ext cx="86946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800"/>
            <a:t>CASO</a:t>
          </a:r>
          <a:r>
            <a:rPr lang="es-ES" sz="1800" baseline="0"/>
            <a:t> 4</a:t>
          </a:r>
          <a:endParaRPr lang="es-ES" sz="1800"/>
        </a:p>
      </xdr:txBody>
    </xdr:sp>
    <xdr:clientData/>
  </xdr:oneCellAnchor>
  <xdr:twoCellAnchor>
    <xdr:from>
      <xdr:col>5</xdr:col>
      <xdr:colOff>41614</xdr:colOff>
      <xdr:row>57</xdr:row>
      <xdr:rowOff>183641</xdr:rowOff>
    </xdr:from>
    <xdr:to>
      <xdr:col>6</xdr:col>
      <xdr:colOff>351169</xdr:colOff>
      <xdr:row>59</xdr:row>
      <xdr:rowOff>38100</xdr:rowOff>
    </xdr:to>
    <xdr:cxnSp macro="">
      <xdr:nvCxnSpPr>
        <xdr:cNvPr id="61" name="Conector recto de flecha 60"/>
        <xdr:cNvCxnSpPr>
          <a:stCxn id="51" idx="2"/>
          <a:endCxn id="52" idx="0"/>
        </xdr:cNvCxnSpPr>
      </xdr:nvCxnSpPr>
      <xdr:spPr>
        <a:xfrm flipH="1">
          <a:off x="3851614" y="12518516"/>
          <a:ext cx="1071555" cy="3307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351169</xdr:colOff>
      <xdr:row>57</xdr:row>
      <xdr:rowOff>183641</xdr:rowOff>
    </xdr:from>
    <xdr:to>
      <xdr:col>7</xdr:col>
      <xdr:colOff>588512</xdr:colOff>
      <xdr:row>59</xdr:row>
      <xdr:rowOff>38100</xdr:rowOff>
    </xdr:to>
    <xdr:cxnSp macro="">
      <xdr:nvCxnSpPr>
        <xdr:cNvPr id="62" name="Conector recto de flecha 61"/>
        <xdr:cNvCxnSpPr>
          <a:stCxn id="51" idx="2"/>
          <a:endCxn id="53" idx="0"/>
        </xdr:cNvCxnSpPr>
      </xdr:nvCxnSpPr>
      <xdr:spPr>
        <a:xfrm>
          <a:off x="4923169" y="12518516"/>
          <a:ext cx="999343" cy="3307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21491</xdr:colOff>
      <xdr:row>57</xdr:row>
      <xdr:rowOff>84449</xdr:rowOff>
    </xdr:from>
    <xdr:to>
      <xdr:col>19</xdr:col>
      <xdr:colOff>39192</xdr:colOff>
      <xdr:row>60</xdr:row>
      <xdr:rowOff>0</xdr:rowOff>
    </xdr:to>
    <xdr:cxnSp macro="">
      <xdr:nvCxnSpPr>
        <xdr:cNvPr id="63" name="Conector recto de flecha 62"/>
        <xdr:cNvCxnSpPr>
          <a:stCxn id="54" idx="2"/>
          <a:endCxn id="56" idx="0"/>
        </xdr:cNvCxnSpPr>
      </xdr:nvCxnSpPr>
      <xdr:spPr>
        <a:xfrm>
          <a:off x="12213491" y="12419324"/>
          <a:ext cx="2303701" cy="6299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578626</xdr:colOff>
      <xdr:row>57</xdr:row>
      <xdr:rowOff>84449</xdr:rowOff>
    </xdr:from>
    <xdr:to>
      <xdr:col>16</xdr:col>
      <xdr:colOff>21491</xdr:colOff>
      <xdr:row>60</xdr:row>
      <xdr:rowOff>57150</xdr:rowOff>
    </xdr:to>
    <xdr:cxnSp macro="">
      <xdr:nvCxnSpPr>
        <xdr:cNvPr id="64" name="Conector recto de flecha 63"/>
        <xdr:cNvCxnSpPr>
          <a:stCxn id="54" idx="2"/>
          <a:endCxn id="55" idx="0"/>
        </xdr:cNvCxnSpPr>
      </xdr:nvCxnSpPr>
      <xdr:spPr>
        <a:xfrm flipH="1">
          <a:off x="9722626" y="12419324"/>
          <a:ext cx="2490865" cy="6870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758585</xdr:colOff>
      <xdr:row>60</xdr:row>
      <xdr:rowOff>174116</xdr:rowOff>
    </xdr:from>
    <xdr:to>
      <xdr:col>5</xdr:col>
      <xdr:colOff>41614</xdr:colOff>
      <xdr:row>63</xdr:row>
      <xdr:rowOff>0</xdr:rowOff>
    </xdr:to>
    <xdr:cxnSp macro="">
      <xdr:nvCxnSpPr>
        <xdr:cNvPr id="65" name="Conector recto de flecha 64"/>
        <xdr:cNvCxnSpPr>
          <a:stCxn id="52" idx="2"/>
          <a:endCxn id="57" idx="0"/>
        </xdr:cNvCxnSpPr>
      </xdr:nvCxnSpPr>
      <xdr:spPr>
        <a:xfrm flipH="1">
          <a:off x="3806585" y="13223366"/>
          <a:ext cx="45029" cy="5402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587135</xdr:colOff>
      <xdr:row>60</xdr:row>
      <xdr:rowOff>174116</xdr:rowOff>
    </xdr:from>
    <xdr:to>
      <xdr:col>7</xdr:col>
      <xdr:colOff>588512</xdr:colOff>
      <xdr:row>62</xdr:row>
      <xdr:rowOff>200025</xdr:rowOff>
    </xdr:to>
    <xdr:cxnSp macro="">
      <xdr:nvCxnSpPr>
        <xdr:cNvPr id="66" name="Conector recto de flecha 65"/>
        <xdr:cNvCxnSpPr>
          <a:stCxn id="53" idx="2"/>
          <a:endCxn id="58" idx="0"/>
        </xdr:cNvCxnSpPr>
      </xdr:nvCxnSpPr>
      <xdr:spPr>
        <a:xfrm flipH="1">
          <a:off x="5921135" y="13223366"/>
          <a:ext cx="1377" cy="5021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520460</xdr:colOff>
      <xdr:row>62</xdr:row>
      <xdr:rowOff>236849</xdr:rowOff>
    </xdr:from>
    <xdr:to>
      <xdr:col>12</xdr:col>
      <xdr:colOff>578626</xdr:colOff>
      <xdr:row>64</xdr:row>
      <xdr:rowOff>152400</xdr:rowOff>
    </xdr:to>
    <xdr:cxnSp macro="">
      <xdr:nvCxnSpPr>
        <xdr:cNvPr id="67" name="Conector recto de flecha 66"/>
        <xdr:cNvCxnSpPr>
          <a:stCxn id="55" idx="2"/>
          <a:endCxn id="59" idx="0"/>
        </xdr:cNvCxnSpPr>
      </xdr:nvCxnSpPr>
      <xdr:spPr>
        <a:xfrm flipH="1">
          <a:off x="8902460" y="4284974"/>
          <a:ext cx="58166" cy="3918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39192</xdr:colOff>
      <xdr:row>62</xdr:row>
      <xdr:rowOff>179699</xdr:rowOff>
    </xdr:from>
    <xdr:to>
      <xdr:col>19</xdr:col>
      <xdr:colOff>148985</xdr:colOff>
      <xdr:row>65</xdr:row>
      <xdr:rowOff>38100</xdr:rowOff>
    </xdr:to>
    <xdr:cxnSp macro="">
      <xdr:nvCxnSpPr>
        <xdr:cNvPr id="68" name="Conector recto de flecha 67"/>
        <xdr:cNvCxnSpPr>
          <a:stCxn id="56" idx="2"/>
          <a:endCxn id="60" idx="0"/>
        </xdr:cNvCxnSpPr>
      </xdr:nvCxnSpPr>
      <xdr:spPr>
        <a:xfrm>
          <a:off x="14517192" y="13705199"/>
          <a:ext cx="109793" cy="5727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314325</xdr:colOff>
      <xdr:row>70</xdr:row>
      <xdr:rowOff>123825</xdr:rowOff>
    </xdr:from>
    <xdr:ext cx="1166730" cy="4558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0" name="CuadroTexto 69"/>
            <xdr:cNvSpPr txBox="1"/>
          </xdr:nvSpPr>
          <xdr:spPr>
            <a:xfrm>
              <a:off x="2600325" y="15411450"/>
              <a:ext cx="1166730" cy="455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>
        <xdr:sp macro="" textlink="">
          <xdr:nvSpPr>
            <xdr:cNvPr id="70" name="CuadroTexto 69"/>
            <xdr:cNvSpPr txBox="1"/>
          </xdr:nvSpPr>
          <xdr:spPr>
            <a:xfrm>
              <a:off x="2600325" y="15411450"/>
              <a:ext cx="1166730" cy="455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𝑛=  (𝑍_(1−</a:t>
              </a:r>
              <a:r>
                <a:rPr lang="es-E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𝛼/2)^</a:t>
              </a:r>
              <a:r>
                <a:rPr lang="es-ES" sz="1400" b="0" i="0">
                  <a:latin typeface="Cambria Math" panose="02040503050406030204" pitchFamily="18" charset="0"/>
                </a:rPr>
                <a:t>2·</a:t>
              </a:r>
              <a:r>
                <a:rPr lang="es-E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𝜎)/</a:t>
              </a:r>
              <a:r>
                <a:rPr lang="es-ES" sz="1400" b="0" i="0">
                  <a:latin typeface="Cambria Math" panose="02040503050406030204" pitchFamily="18" charset="0"/>
                </a:rPr>
                <a:t>𝑑^2 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2</xdr:col>
      <xdr:colOff>609600</xdr:colOff>
      <xdr:row>65</xdr:row>
      <xdr:rowOff>47625</xdr:rowOff>
    </xdr:from>
    <xdr:ext cx="2261324" cy="53989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8" name="CuadroTexto 77"/>
            <xdr:cNvSpPr txBox="1"/>
          </xdr:nvSpPr>
          <xdr:spPr>
            <a:xfrm>
              <a:off x="2133600" y="14287500"/>
              <a:ext cx="2261324" cy="539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𝜎</m:t>
                            </m:r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−1</m:t>
                            </m:r>
                          </m:e>
                        </m:d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𝛼</m:t>
                            </m:r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sSup>
                          <m:sSup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𝜎</m:t>
                            </m:r>
                          </m:e>
                          <m:sup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>
        <xdr:sp macro="" textlink="">
          <xdr:nvSpPr>
            <xdr:cNvPr id="78" name="CuadroTexto 77"/>
            <xdr:cNvSpPr txBox="1"/>
          </xdr:nvSpPr>
          <xdr:spPr>
            <a:xfrm>
              <a:off x="2133600" y="14287500"/>
              <a:ext cx="2261324" cy="539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𝑛=  (𝑍_(1−</a:t>
              </a:r>
              <a:r>
                <a:rPr lang="es-E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𝛼/2)^</a:t>
              </a:r>
              <a:r>
                <a:rPr lang="es-ES" sz="1400" b="0" i="0">
                  <a:latin typeface="Cambria Math" panose="02040503050406030204" pitchFamily="18" charset="0"/>
                </a:rPr>
                <a:t>2 𝑁·</a:t>
              </a:r>
              <a:r>
                <a:rPr lang="es-E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𝜎^</a:t>
              </a:r>
              <a:r>
                <a:rPr lang="es-ES" sz="1400" b="0" i="0">
                  <a:latin typeface="Cambria Math" panose="02040503050406030204" pitchFamily="18" charset="0"/>
                </a:rPr>
                <a:t>2)/(𝑑^2 (𝑁−1)+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𝑍_(1−𝛼/2)^2·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^2 )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6</xdr:col>
      <xdr:colOff>409575</xdr:colOff>
      <xdr:row>65</xdr:row>
      <xdr:rowOff>19050</xdr:rowOff>
    </xdr:from>
    <xdr:ext cx="2386294" cy="53989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9" name="CuadroTexto 78"/>
            <xdr:cNvSpPr txBox="1"/>
          </xdr:nvSpPr>
          <xdr:spPr>
            <a:xfrm>
              <a:off x="4981575" y="14258925"/>
              <a:ext cx="2386294" cy="539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𝑞</m:t>
                        </m:r>
                      </m:num>
                      <m:den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−1</m:t>
                            </m:r>
                          </m:e>
                        </m:d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𝛼</m:t>
                            </m:r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𝑞</m:t>
                        </m:r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>
        <xdr:sp macro="" textlink="">
          <xdr:nvSpPr>
            <xdr:cNvPr id="79" name="CuadroTexto 78"/>
            <xdr:cNvSpPr txBox="1"/>
          </xdr:nvSpPr>
          <xdr:spPr>
            <a:xfrm>
              <a:off x="4981575" y="14258925"/>
              <a:ext cx="2386294" cy="539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𝑛=  (𝑍_(1−</a:t>
              </a:r>
              <a:r>
                <a:rPr lang="es-E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𝛼/2)^</a:t>
              </a:r>
              <a:r>
                <a:rPr lang="es-ES" sz="1400" b="0" i="0">
                  <a:latin typeface="Cambria Math" panose="02040503050406030204" pitchFamily="18" charset="0"/>
                </a:rPr>
                <a:t>2 𝑁·𝑝·𝑞)/(𝑒^2 (𝑁−1)+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𝑍_(1−𝛼/2)^2·𝑝·𝑞)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7</xdr:col>
      <xdr:colOff>28575</xdr:colOff>
      <xdr:row>70</xdr:row>
      <xdr:rowOff>161925</xdr:rowOff>
    </xdr:from>
    <xdr:ext cx="1392176" cy="4558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0" name="CuadroTexto 79"/>
            <xdr:cNvSpPr txBox="1"/>
          </xdr:nvSpPr>
          <xdr:spPr>
            <a:xfrm>
              <a:off x="5362575" y="15449550"/>
              <a:ext cx="1392176" cy="455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  <m:r>
                              <a:rPr lang="es-ES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𝑞</m:t>
                        </m:r>
                      </m:num>
                      <m:den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>
        <xdr:sp macro="" textlink="">
          <xdr:nvSpPr>
            <xdr:cNvPr id="80" name="CuadroTexto 79"/>
            <xdr:cNvSpPr txBox="1"/>
          </xdr:nvSpPr>
          <xdr:spPr>
            <a:xfrm>
              <a:off x="5362575" y="15449550"/>
              <a:ext cx="1392176" cy="455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𝑛=  (𝑍_(1−</a:t>
              </a:r>
              <a:r>
                <a:rPr lang="es-E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𝛼/2)^</a:t>
              </a:r>
              <a:r>
                <a:rPr lang="es-ES" sz="1400" b="0" i="0">
                  <a:latin typeface="Cambria Math" panose="02040503050406030204" pitchFamily="18" charset="0"/>
                </a:rPr>
                <a:t>2·𝑝·𝑞)/𝑒^2 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11</xdr:col>
      <xdr:colOff>142875</xdr:colOff>
      <xdr:row>66</xdr:row>
      <xdr:rowOff>219075</xdr:rowOff>
    </xdr:from>
    <xdr:ext cx="2633028" cy="52924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4" name="CuadroTexto 83"/>
            <xdr:cNvSpPr txBox="1"/>
          </xdr:nvSpPr>
          <xdr:spPr>
            <a:xfrm>
              <a:off x="8524875" y="14697075"/>
              <a:ext cx="2633028" cy="5292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𝑍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𝛼</m:t>
                                    </m:r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/2</m:t>
                                    </m:r>
                                  </m:sub>
                                </m:sSub>
                                <m: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sSub>
                                  <m:sSubPr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𝑍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𝛽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400" b="0" i="1">
                            <a:latin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Sup>
                              <m:sSubSupPr>
                                <m:ctrlP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ES" sz="14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sSubSup>
                              <m:sSubSupPr>
                                <m:ctrlP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ES" sz="14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  <m:sup>
                                <m:r>
                                  <a:rPr lang="es-E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</m:e>
                        </m:d>
                      </m:num>
                      <m:den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𝜇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𝜇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>
        <xdr:sp macro="" textlink="">
          <xdr:nvSpPr>
            <xdr:cNvPr id="84" name="CuadroTexto 83"/>
            <xdr:cNvSpPr txBox="1"/>
          </xdr:nvSpPr>
          <xdr:spPr>
            <a:xfrm>
              <a:off x="8524875" y="14697075"/>
              <a:ext cx="2633028" cy="5292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𝑛=  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𝑍_(1−𝛼/2)+𝑍_(1−𝛽) 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400" b="0" i="0">
                  <a:latin typeface="Cambria Math" panose="02040503050406030204" pitchFamily="18" charset="0"/>
                </a:rPr>
                <a:t>2·(</a:t>
              </a:r>
              <a:r>
                <a:rPr lang="es-E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s-ES" sz="1400" b="0" i="0">
                  <a:latin typeface="Cambria Math" panose="02040503050406030204" pitchFamily="18" charset="0"/>
                </a:rPr>
                <a:t>1^2+</a:t>
              </a:r>
              <a:r>
                <a:rPr lang="es-ES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s-ES" sz="1400" b="0" i="0">
                  <a:latin typeface="Cambria Math" panose="02040503050406030204" pitchFamily="18" charset="0"/>
                </a:rPr>
                <a:t>2^2 ))/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_1−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_2 )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400" b="0" i="0">
                  <a:latin typeface="Cambria Math" panose="02040503050406030204" pitchFamily="18" charset="0"/>
                </a:rPr>
                <a:t>2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s-ES" sz="1400"/>
            </a:p>
          </xdr:txBody>
        </xdr:sp>
      </mc:Fallback>
    </mc:AlternateContent>
    <xdr:clientData/>
  </xdr:oneCellAnchor>
  <xdr:oneCellAnchor>
    <xdr:from>
      <xdr:col>15</xdr:col>
      <xdr:colOff>657225</xdr:colOff>
      <xdr:row>67</xdr:row>
      <xdr:rowOff>161925</xdr:rowOff>
    </xdr:from>
    <xdr:ext cx="4960973" cy="8517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5" name="CuadroTexto 84"/>
            <xdr:cNvSpPr txBox="1"/>
          </xdr:nvSpPr>
          <xdr:spPr>
            <a:xfrm>
              <a:off x="12087225" y="14878050"/>
              <a:ext cx="4960973" cy="8517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𝑍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𝛼</m:t>
                                    </m:r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/2</m:t>
                                    </m:r>
                                  </m:sub>
                                </m:sSub>
                                <m: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·</m:t>
                                </m:r>
                                <m:rad>
                                  <m:radPr>
                                    <m:degHide m:val="on"/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radPr>
                                  <m:deg/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  <m:d>
                                      <m:dPr>
                                        <m:ctrlP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</m:e>
                                    </m:d>
                                  </m:e>
                                </m:rad>
                                <m: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sSub>
                                  <m:sSubPr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𝑍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𝛽</m:t>
                                    </m:r>
                                  </m:sub>
                                </m:sSub>
                                <m: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·</m:t>
                                </m:r>
                                <m:rad>
                                  <m:radPr>
                                    <m:degHide m:val="on"/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radPr>
                                  <m:deg/>
                                  <m:e>
                                    <m:sSub>
                                      <m:sSubPr>
                                        <m:ctrlP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</m:e>
                                      <m:sub>
                                        <m: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1</m:t>
                                        </m:r>
                                      </m:sub>
                                    </m:sSub>
                                    <m:d>
                                      <m:dPr>
                                        <m:ctrlP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sSub>
                                          <m:sSubPr>
                                            <m:ctrlPr>
                                              <a:rPr lang="es-ES" sz="14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s-ES" sz="14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𝑝</m:t>
                                            </m:r>
                                          </m:e>
                                          <m:sub>
                                            <m:r>
                                              <a:rPr lang="es-ES" sz="14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1</m:t>
                                            </m:r>
                                          </m:sub>
                                        </m:sSub>
                                      </m:e>
                                    </m:d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+</m:t>
                                    </m:r>
                                    <m:sSub>
                                      <m:sSubPr>
                                        <m:ctrlP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</m:e>
                                      <m:sub>
                                        <m: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b>
                                    </m:sSub>
                                    <m:d>
                                      <m:dPr>
                                        <m:ctrlP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sSub>
                                          <m:sSubPr>
                                            <m:ctrlPr>
                                              <a:rPr lang="es-ES" sz="14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s-ES" sz="14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𝑝</m:t>
                                            </m:r>
                                          </m:e>
                                          <m:sub>
                                            <m:r>
                                              <a:rPr lang="es-ES" sz="14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b>
                                        </m:sSub>
                                      </m:e>
                                    </m:d>
                                  </m:e>
                                </m:rad>
                              </m:e>
                            </m:d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s-ES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lang="es-ES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es-ES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s-E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400"/>
            </a:p>
          </xdr:txBody>
        </xdr:sp>
      </mc:Choice>
      <mc:Fallback>
        <xdr:sp macro="" textlink="">
          <xdr:nvSpPr>
            <xdr:cNvPr id="85" name="CuadroTexto 84"/>
            <xdr:cNvSpPr txBox="1"/>
          </xdr:nvSpPr>
          <xdr:spPr>
            <a:xfrm>
              <a:off x="12087225" y="14878050"/>
              <a:ext cx="4960973" cy="8517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400" b="0" i="0">
                  <a:latin typeface="Cambria Math" panose="02040503050406030204" pitchFamily="18" charset="0"/>
                </a:rPr>
                <a:t>𝑛=  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𝑍_(1−𝛼/2)·√(2𝑝(1−𝑝) )+𝑍_(1−𝛽)·√(𝑝_1 (1−𝑝_1 )+𝑝_2 (1−𝑝_2 ) ))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400" b="0" i="0">
                  <a:latin typeface="Cambria Math" panose="02040503050406030204" pitchFamily="18" charset="0"/>
                </a:rPr>
                <a:t>2/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𝑝_1−𝑝_2 )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400" b="0" i="0">
                  <a:latin typeface="Cambria Math" panose="02040503050406030204" pitchFamily="18" charset="0"/>
                </a:rPr>
                <a:t>2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s-ES" sz="14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7</xdr:row>
      <xdr:rowOff>128587</xdr:rowOff>
    </xdr:from>
    <xdr:ext cx="2935932" cy="7013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/>
            <xdr:cNvSpPr txBox="1"/>
          </xdr:nvSpPr>
          <xdr:spPr>
            <a:xfrm>
              <a:off x="1562100" y="1262062"/>
              <a:ext cx="2935932" cy="7013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8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8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·</m:t>
                        </m:r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𝜎</m:t>
                            </m:r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d>
                          <m:d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−1</m:t>
                            </m:r>
                          </m:e>
                        </m:d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𝛼</m:t>
                            </m:r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es-ES" sz="1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sSup>
                          <m:sSupPr>
                            <m:ctrlP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𝜎</m:t>
                            </m:r>
                          </m:e>
                          <m:sup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800"/>
            </a:p>
          </xdr:txBody>
        </xdr:sp>
      </mc:Choice>
      <mc:Fallback>
        <xdr:sp macro="" textlink="">
          <xdr:nvSpPr>
            <xdr:cNvPr id="2" name="CuadroTexto 1"/>
            <xdr:cNvSpPr txBox="1"/>
          </xdr:nvSpPr>
          <xdr:spPr>
            <a:xfrm>
              <a:off x="1562100" y="1262062"/>
              <a:ext cx="2935932" cy="7013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800" b="0" i="0">
                  <a:latin typeface="Cambria Math" panose="02040503050406030204" pitchFamily="18" charset="0"/>
                </a:rPr>
                <a:t>𝑛=  (𝑍_(1−</a:t>
              </a:r>
              <a:r>
                <a:rPr lang="es-E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𝛼/2)^</a:t>
              </a:r>
              <a:r>
                <a:rPr lang="es-ES" sz="1800" b="0" i="0">
                  <a:latin typeface="Cambria Math" panose="02040503050406030204" pitchFamily="18" charset="0"/>
                </a:rPr>
                <a:t>2 𝑁·</a:t>
              </a:r>
              <a:r>
                <a:rPr lang="es-E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𝜎^</a:t>
              </a:r>
              <a:r>
                <a:rPr lang="es-ES" sz="1800" b="0" i="0">
                  <a:latin typeface="Cambria Math" panose="02040503050406030204" pitchFamily="18" charset="0"/>
                </a:rPr>
                <a:t>2)/(𝑑^2 (𝑁−1)+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𝑍_(1−𝛼/2)^2·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^2 )</a:t>
              </a:r>
              <a:endParaRPr lang="es-ES" sz="1800"/>
            </a:p>
          </xdr:txBody>
        </xdr:sp>
      </mc:Fallback>
    </mc:AlternateContent>
    <xdr:clientData/>
  </xdr:oneCellAnchor>
  <xdr:oneCellAnchor>
    <xdr:from>
      <xdr:col>0</xdr:col>
      <xdr:colOff>190500</xdr:colOff>
      <xdr:row>12</xdr:row>
      <xdr:rowOff>171624</xdr:rowOff>
    </xdr:from>
    <xdr:ext cx="1291685" cy="198201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/>
            <xdr:cNvSpPr txBox="1"/>
          </xdr:nvSpPr>
          <xdr:spPr>
            <a:xfrm>
              <a:off x="190500" y="2257599"/>
              <a:ext cx="1291685" cy="19820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/>
              <a:r>
                <a:rPr lang="es-ES" sz="1600" i="1">
                  <a:latin typeface="Cambria Math" panose="02040503050406030204" pitchFamily="18" charset="0"/>
                  <a:ea typeface="Cambria Math" panose="02040503050406030204" pitchFamily="18" charset="0"/>
                </a:rPr>
                <a:t>N:</a:t>
              </a:r>
            </a:p>
            <a:p>
              <a:pPr algn="l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es-E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</m:oMath>
                </m:oMathPara>
              </a14:m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𝛼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/2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𝜎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</xdr:txBody>
        </xdr:sp>
      </mc:Choice>
      <mc:Fallback>
        <xdr:sp macro="" textlink="">
          <xdr:nvSpPr>
            <xdr:cNvPr id="3" name="CuadroTexto 2"/>
            <xdr:cNvSpPr txBox="1"/>
          </xdr:nvSpPr>
          <xdr:spPr>
            <a:xfrm>
              <a:off x="190500" y="2257599"/>
              <a:ext cx="1291685" cy="19820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/>
              <a:r>
                <a:rPr lang="es-ES" sz="1600" i="1">
                  <a:latin typeface="Cambria Math" panose="02040503050406030204" pitchFamily="18" charset="0"/>
                  <a:ea typeface="Cambria Math" panose="02040503050406030204" pitchFamily="18" charset="0"/>
                </a:rPr>
                <a:t>N:</a:t>
              </a:r>
            </a:p>
            <a:p>
              <a:pPr algn="l"/>
              <a:r>
                <a:rPr lang="es-E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es-E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𝛼/2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):</a:t>
              </a: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𝑑:</a:t>
              </a:r>
              <a:endParaRPr lang="es-ES" sz="1600">
                <a:effectLst/>
              </a:endParaRPr>
            </a:p>
          </xdr:txBody>
        </xdr:sp>
      </mc:Fallback>
    </mc:AlternateContent>
    <xdr:clientData/>
  </xdr:oneCellAnchor>
  <xdr:oneCellAnchor>
    <xdr:from>
      <xdr:col>2</xdr:col>
      <xdr:colOff>723900</xdr:colOff>
      <xdr:row>28</xdr:row>
      <xdr:rowOff>176212</xdr:rowOff>
    </xdr:from>
    <xdr:ext cx="1500154" cy="5861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/>
            <xdr:cNvSpPr txBox="1"/>
          </xdr:nvSpPr>
          <xdr:spPr>
            <a:xfrm>
              <a:off x="2247900" y="7755391"/>
              <a:ext cx="1500154" cy="5861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8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8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800"/>
            </a:p>
          </xdr:txBody>
        </xdr:sp>
      </mc:Choice>
      <mc:Fallback>
        <xdr:sp macro="" textlink="">
          <xdr:nvSpPr>
            <xdr:cNvPr id="4" name="CuadroTexto 3"/>
            <xdr:cNvSpPr txBox="1"/>
          </xdr:nvSpPr>
          <xdr:spPr>
            <a:xfrm>
              <a:off x="2247900" y="7755391"/>
              <a:ext cx="1500154" cy="5861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800" b="0" i="0">
                  <a:latin typeface="Cambria Math" panose="02040503050406030204" pitchFamily="18" charset="0"/>
                </a:rPr>
                <a:t>𝑛=  (𝑍_(1−</a:t>
              </a:r>
              <a:r>
                <a:rPr lang="es-E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𝛼/2)^</a:t>
              </a:r>
              <a:r>
                <a:rPr lang="es-ES" sz="1800" b="0" i="0">
                  <a:latin typeface="Cambria Math" panose="02040503050406030204" pitchFamily="18" charset="0"/>
                </a:rPr>
                <a:t>2·</a:t>
              </a:r>
              <a:r>
                <a:rPr lang="es-E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𝜎)/</a:t>
              </a:r>
              <a:r>
                <a:rPr lang="es-ES" sz="1800" b="0" i="0">
                  <a:latin typeface="Cambria Math" panose="02040503050406030204" pitchFamily="18" charset="0"/>
                </a:rPr>
                <a:t>𝑑^2 </a:t>
              </a:r>
              <a:endParaRPr lang="es-ES" sz="1800"/>
            </a:p>
          </xdr:txBody>
        </xdr:sp>
      </mc:Fallback>
    </mc:AlternateContent>
    <xdr:clientData/>
  </xdr:oneCellAnchor>
  <xdr:oneCellAnchor>
    <xdr:from>
      <xdr:col>0</xdr:col>
      <xdr:colOff>209550</xdr:colOff>
      <xdr:row>33</xdr:row>
      <xdr:rowOff>162099</xdr:rowOff>
    </xdr:from>
    <xdr:ext cx="1291685" cy="198201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/>
            <xdr:cNvSpPr txBox="1"/>
          </xdr:nvSpPr>
          <xdr:spPr>
            <a:xfrm>
              <a:off x="209550" y="7820199"/>
              <a:ext cx="1291685" cy="19820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es-E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</m:oMath>
                </m:oMathPara>
              </a14:m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𝛼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/2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𝜎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</xdr:txBody>
        </xdr:sp>
      </mc:Choice>
      <mc:Fallback>
        <xdr:sp macro="" textlink="">
          <xdr:nvSpPr>
            <xdr:cNvPr id="5" name="CuadroTexto 4"/>
            <xdr:cNvSpPr txBox="1"/>
          </xdr:nvSpPr>
          <xdr:spPr>
            <a:xfrm>
              <a:off x="209550" y="7820199"/>
              <a:ext cx="1291685" cy="19820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l"/>
              <a:r>
                <a:rPr lang="es-E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es-E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𝛼/2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):</a:t>
              </a: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𝑑:</a:t>
              </a:r>
              <a:endParaRPr lang="es-ES" sz="1600">
                <a:effectLst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7</xdr:row>
      <xdr:rowOff>128587</xdr:rowOff>
    </xdr:from>
    <xdr:ext cx="3114186" cy="7014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1562100" y="1262062"/>
              <a:ext cx="3114186" cy="7014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8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8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𝑞</m:t>
                        </m:r>
                      </m:num>
                      <m:den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d>
                          <m:d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−1</m:t>
                            </m:r>
                          </m:e>
                        </m:d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𝛼</m:t>
                            </m:r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  <m:r>
                          <a:rPr lang="es-ES" sz="1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es-ES" sz="1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·</m:t>
                        </m:r>
                        <m:r>
                          <a:rPr lang="es-ES" sz="1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𝑞</m:t>
                        </m:r>
                      </m:den>
                    </m:f>
                  </m:oMath>
                </m:oMathPara>
              </a14:m>
              <a:endParaRPr lang="es-ES" sz="18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1562100" y="1262062"/>
              <a:ext cx="3114186" cy="7014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800" b="0" i="0">
                  <a:latin typeface="Cambria Math" panose="02040503050406030204" pitchFamily="18" charset="0"/>
                </a:rPr>
                <a:t>𝑛=  (𝑍_(1−</a:t>
              </a:r>
              <a:r>
                <a:rPr lang="es-E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𝛼/2)^</a:t>
              </a:r>
              <a:r>
                <a:rPr lang="es-ES" sz="1800" b="0" i="0">
                  <a:latin typeface="Cambria Math" panose="02040503050406030204" pitchFamily="18" charset="0"/>
                </a:rPr>
                <a:t>2 𝑁·𝑝·𝑞)/(𝑒^2 (𝑁−1)+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𝑍_(1−𝛼/2)^2·𝑝·𝑞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s-ES" sz="1800"/>
            </a:p>
          </xdr:txBody>
        </xdr:sp>
      </mc:Fallback>
    </mc:AlternateContent>
    <xdr:clientData/>
  </xdr:oneCellAnchor>
  <xdr:oneCellAnchor>
    <xdr:from>
      <xdr:col>0</xdr:col>
      <xdr:colOff>190500</xdr:colOff>
      <xdr:row>12</xdr:row>
      <xdr:rowOff>154709</xdr:rowOff>
    </xdr:from>
    <xdr:ext cx="1291685" cy="24730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190500" y="1488209"/>
              <a:ext cx="1291685" cy="2473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/>
              <a:r>
                <a:rPr lang="es-ES" sz="1600" i="1">
                  <a:latin typeface="Cambria Math" panose="02040503050406030204" pitchFamily="18" charset="0"/>
                  <a:ea typeface="Cambria Math" panose="02040503050406030204" pitchFamily="18" charset="0"/>
                </a:rPr>
                <a:t>N:</a:t>
              </a:r>
            </a:p>
            <a:p>
              <a:pPr algn="l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es-E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</m:oMath>
                </m:oMathPara>
              </a14:m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𝛼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/2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𝑞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190500" y="1488209"/>
              <a:ext cx="1291685" cy="2473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/>
              <a:r>
                <a:rPr lang="es-ES" sz="1600" i="1">
                  <a:latin typeface="Cambria Math" panose="02040503050406030204" pitchFamily="18" charset="0"/>
                  <a:ea typeface="Cambria Math" panose="02040503050406030204" pitchFamily="18" charset="0"/>
                </a:rPr>
                <a:t>N:</a:t>
              </a:r>
            </a:p>
            <a:p>
              <a:pPr algn="l"/>
              <a:r>
                <a:rPr lang="es-E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es-E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𝛼/2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</xdr:txBody>
        </xdr:sp>
      </mc:Fallback>
    </mc:AlternateContent>
    <xdr:clientData/>
  </xdr:oneCellAnchor>
  <xdr:oneCellAnchor>
    <xdr:from>
      <xdr:col>2</xdr:col>
      <xdr:colOff>723900</xdr:colOff>
      <xdr:row>29</xdr:row>
      <xdr:rowOff>176212</xdr:rowOff>
    </xdr:from>
    <xdr:ext cx="1790041" cy="5861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2247900" y="7358062"/>
              <a:ext cx="1790041" cy="5861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8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8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  <m:r>
                              <a:rPr lang="es-ES" sz="1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/2</m:t>
                            </m:r>
                          </m:sub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𝑞</m:t>
                        </m:r>
                      </m:num>
                      <m:den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8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2247900" y="7358062"/>
              <a:ext cx="1790041" cy="5861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800" b="0" i="0">
                  <a:latin typeface="Cambria Math" panose="02040503050406030204" pitchFamily="18" charset="0"/>
                </a:rPr>
                <a:t>𝑛=  (𝑍_(1−</a:t>
              </a:r>
              <a:r>
                <a:rPr lang="es-E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𝛼/2)^</a:t>
              </a:r>
              <a:r>
                <a:rPr lang="es-ES" sz="1800" b="0" i="0">
                  <a:latin typeface="Cambria Math" panose="02040503050406030204" pitchFamily="18" charset="0"/>
                </a:rPr>
                <a:t>2·𝑝·𝑞)/𝑒^2 </a:t>
              </a:r>
              <a:endParaRPr lang="es-ES" sz="1800"/>
            </a:p>
          </xdr:txBody>
        </xdr:sp>
      </mc:Fallback>
    </mc:AlternateContent>
    <xdr:clientData/>
  </xdr:oneCellAnchor>
  <xdr:oneCellAnchor>
    <xdr:from>
      <xdr:col>0</xdr:col>
      <xdr:colOff>171450</xdr:colOff>
      <xdr:row>34</xdr:row>
      <xdr:rowOff>173759</xdr:rowOff>
    </xdr:from>
    <xdr:ext cx="1291685" cy="24730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171450" y="8308109"/>
              <a:ext cx="1291685" cy="2473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es-E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</m:oMath>
                </m:oMathPara>
              </a14:m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𝛼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/2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𝑞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171450" y="8308109"/>
              <a:ext cx="1291685" cy="2473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l"/>
              <a:r>
                <a:rPr lang="es-E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es-E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𝛼/2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123825</xdr:colOff>
      <xdr:row>7</xdr:row>
      <xdr:rowOff>80962</xdr:rowOff>
    </xdr:from>
    <xdr:ext cx="3385029" cy="6805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/>
            <xdr:cNvSpPr txBox="1"/>
          </xdr:nvSpPr>
          <xdr:spPr>
            <a:xfrm>
              <a:off x="2409825" y="2024062"/>
              <a:ext cx="3385029" cy="680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8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8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𝑍</m:t>
                                    </m:r>
                                  </m:e>
                                  <m:sub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𝛼</m:t>
                                    </m:r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/2</m:t>
                                    </m:r>
                                  </m:sub>
                                </m:sSub>
                                <m: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sSub>
                                  <m:sSubPr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𝑍</m:t>
                                    </m:r>
                                  </m:e>
                                  <m:sub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𝛽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ES" sz="1800" b="0" i="1">
                            <a:latin typeface="Cambria Math" panose="02040503050406030204" pitchFamily="18" charset="0"/>
                          </a:rPr>
                          <m:t>·</m:t>
                        </m:r>
                        <m:d>
                          <m:d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Sup>
                              <m:sSubSupPr>
                                <m:ctrlPr>
                                  <a:rPr lang="es-ES" sz="1800" b="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ES" sz="18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lang="es-ES" sz="18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es-ES" sz="18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sSubSup>
                              <m:sSubSupPr>
                                <m:ctrlPr>
                                  <a:rPr lang="es-ES" sz="1800" b="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ES" sz="18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lang="es-ES" sz="18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  <m:sup>
                                <m:r>
                                  <a:rPr lang="es-ES" sz="18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</m:e>
                        </m:d>
                      </m:num>
                      <m:den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𝜇</m:t>
                                    </m:r>
                                  </m:e>
                                  <m:sub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𝜇</m:t>
                                    </m:r>
                                  </m:e>
                                  <m:sub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800"/>
            </a:p>
          </xdr:txBody>
        </xdr:sp>
      </mc:Choice>
      <mc:Fallback>
        <xdr:sp macro="" textlink="">
          <xdr:nvSpPr>
            <xdr:cNvPr id="2" name="CuadroTexto 1"/>
            <xdr:cNvSpPr txBox="1"/>
          </xdr:nvSpPr>
          <xdr:spPr>
            <a:xfrm>
              <a:off x="2409825" y="2024062"/>
              <a:ext cx="3385029" cy="680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800" b="0" i="0">
                  <a:latin typeface="Cambria Math" panose="02040503050406030204" pitchFamily="18" charset="0"/>
                </a:rPr>
                <a:t>𝑛=  (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𝑍_(1−𝛼/2)+𝑍_(1−𝛽) )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800" b="0" i="0">
                  <a:latin typeface="Cambria Math" panose="02040503050406030204" pitchFamily="18" charset="0"/>
                </a:rPr>
                <a:t>2·(</a:t>
              </a:r>
              <a:r>
                <a:rPr lang="es-E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s-ES" sz="1800" b="0" i="0">
                  <a:latin typeface="Cambria Math" panose="02040503050406030204" pitchFamily="18" charset="0"/>
                </a:rPr>
                <a:t>1^2+</a:t>
              </a:r>
              <a:r>
                <a:rPr lang="es-ES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s-ES" sz="1800" b="0" i="0">
                  <a:latin typeface="Cambria Math" panose="02040503050406030204" pitchFamily="18" charset="0"/>
                </a:rPr>
                <a:t>2^2 ))/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_1−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_2 )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800" b="0" i="0">
                  <a:latin typeface="Cambria Math" panose="02040503050406030204" pitchFamily="18" charset="0"/>
                </a:rPr>
                <a:t>2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s-ES" sz="1800"/>
            </a:p>
          </xdr:txBody>
        </xdr:sp>
      </mc:Fallback>
    </mc:AlternateContent>
    <xdr:clientData/>
  </xdr:oneCellAnchor>
  <xdr:oneCellAnchor>
    <xdr:from>
      <xdr:col>1</xdr:col>
      <xdr:colOff>209550</xdr:colOff>
      <xdr:row>12</xdr:row>
      <xdr:rowOff>157520</xdr:rowOff>
    </xdr:from>
    <xdr:ext cx="1291685" cy="298177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/>
            <xdr:cNvSpPr txBox="1"/>
          </xdr:nvSpPr>
          <xdr:spPr>
            <a:xfrm>
              <a:off x="971550" y="3053120"/>
              <a:ext cx="1291685" cy="29817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/>
              <a14:m>
                <m:oMath xmlns:m="http://schemas.openxmlformats.org/officeDocument/2006/math">
                  <m:r>
                    <a:rPr lang="es-ES" sz="16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𝛼</m:t>
                  </m:r>
                </m:oMath>
              </a14:m>
              <a:r>
                <a:rPr lang="es-ES" sz="1600" i="1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</a:p>
            <a:p>
              <a:pPr algn="l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𝛽</m:t>
                    </m:r>
                    <m:r>
                      <a:rPr lang="es-E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</m:oMath>
                </m:oMathPara>
              </a14:m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𝛼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/2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𝜎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𝜎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𝜇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𝜇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</xdr:txBody>
        </xdr:sp>
      </mc:Choice>
      <mc:Fallback>
        <xdr:sp macro="" textlink="">
          <xdr:nvSpPr>
            <xdr:cNvPr id="3" name="CuadroTexto 2"/>
            <xdr:cNvSpPr txBox="1"/>
          </xdr:nvSpPr>
          <xdr:spPr>
            <a:xfrm>
              <a:off x="971550" y="3053120"/>
              <a:ext cx="1291685" cy="29817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/>
              <a:r>
                <a:rPr lang="es-E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es-ES" sz="1600" i="1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</a:p>
            <a:p>
              <a:pPr algn="l"/>
              <a:r>
                <a:rPr lang="es-E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</a:t>
              </a:r>
              <a:r>
                <a:rPr lang="es-E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𝛼/2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):</a:t>
              </a: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):</a:t>
              </a: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_1: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_2:</a:t>
              </a:r>
              <a:endParaRPr lang="es-ES" sz="1600">
                <a:effectLst/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6</xdr:row>
      <xdr:rowOff>71437</xdr:rowOff>
    </xdr:from>
    <xdr:ext cx="6378093" cy="10952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uadroTexto 10"/>
            <xdr:cNvSpPr txBox="1"/>
          </xdr:nvSpPr>
          <xdr:spPr>
            <a:xfrm>
              <a:off x="1171575" y="1824037"/>
              <a:ext cx="6378093" cy="10952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8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8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𝑍</m:t>
                                    </m:r>
                                  </m:e>
                                  <m:sub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𝛼</m:t>
                                    </m:r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/2</m:t>
                                    </m:r>
                                  </m:sub>
                                </m:sSub>
                                <m: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·</m:t>
                                </m:r>
                                <m:rad>
                                  <m:radPr>
                                    <m:degHide m:val="on"/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radPr>
                                  <m:deg/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  <m:d>
                                      <m:dPr>
                                        <m:ctrlP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</m:e>
                                    </m:d>
                                  </m:e>
                                </m:rad>
                                <m: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sSub>
                                  <m:sSubPr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𝑍</m:t>
                                    </m:r>
                                  </m:e>
                                  <m:sub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𝛽</m:t>
                                    </m:r>
                                  </m:sub>
                                </m:sSub>
                                <m: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·</m:t>
                                </m:r>
                                <m:rad>
                                  <m:radPr>
                                    <m:degHide m:val="on"/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radPr>
                                  <m:deg/>
                                  <m:e>
                                    <m:sSub>
                                      <m:sSubPr>
                                        <m:ctrlP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</m:e>
                                      <m:sub>
                                        <m: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1</m:t>
                                        </m:r>
                                      </m:sub>
                                    </m:sSub>
                                    <m:d>
                                      <m:dPr>
                                        <m:ctrlP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sSub>
                                          <m:sSubPr>
                                            <m:ctrlPr>
                                              <a:rPr lang="es-E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s-E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𝑝</m:t>
                                            </m:r>
                                          </m:e>
                                          <m:sub>
                                            <m:r>
                                              <a:rPr lang="es-E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1</m:t>
                                            </m:r>
                                          </m:sub>
                                        </m:sSub>
                                      </m:e>
                                    </m:d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+</m:t>
                                    </m:r>
                                    <m:sSub>
                                      <m:sSubPr>
                                        <m:ctrlP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</m:e>
                                      <m:sub>
                                        <m: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b>
                                    </m:sSub>
                                    <m:d>
                                      <m:dPr>
                                        <m:ctrlP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s-ES" sz="18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sSub>
                                          <m:sSubPr>
                                            <m:ctrlPr>
                                              <a:rPr lang="es-E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s-E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𝑝</m:t>
                                            </m:r>
                                          </m:e>
                                          <m:sub>
                                            <m:r>
                                              <a:rPr lang="es-ES" sz="18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b>
                                        </m:sSub>
                                      </m:e>
                                    </m:d>
                                  </m:e>
                                </m:rad>
                              </m:e>
                            </m:d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s-E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lang="es-E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sSub>
                                  <m:sSubPr>
                                    <m:ctrlP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es-ES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s-ES" sz="1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 sz="1800"/>
            </a:p>
          </xdr:txBody>
        </xdr:sp>
      </mc:Choice>
      <mc:Fallback>
        <xdr:sp macro="" textlink="">
          <xdr:nvSpPr>
            <xdr:cNvPr id="11" name="CuadroTexto 10"/>
            <xdr:cNvSpPr txBox="1"/>
          </xdr:nvSpPr>
          <xdr:spPr>
            <a:xfrm>
              <a:off x="1171575" y="1824037"/>
              <a:ext cx="6378093" cy="10952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800" b="0" i="0">
                  <a:latin typeface="Cambria Math" panose="02040503050406030204" pitchFamily="18" charset="0"/>
                </a:rPr>
                <a:t>𝑛=  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𝑍_(1−𝛼/2)·√(2𝑝(1−𝑝) )+𝑍_(1−𝛽)·√(𝑝_1 (1−𝑝_1 )+𝑝_2 (1−𝑝_2 ) ))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800" b="0" i="0">
                  <a:latin typeface="Cambria Math" panose="02040503050406030204" pitchFamily="18" charset="0"/>
                </a:rPr>
                <a:t>2/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𝑝_1−𝑝_2 )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s-ES" sz="1800" b="0" i="0">
                  <a:latin typeface="Cambria Math" panose="02040503050406030204" pitchFamily="18" charset="0"/>
                </a:rPr>
                <a:t>2</a:t>
              </a:r>
              <a:r>
                <a:rPr lang="es-E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s-ES" sz="1800"/>
            </a:p>
          </xdr:txBody>
        </xdr:sp>
      </mc:Fallback>
    </mc:AlternateContent>
    <xdr:clientData/>
  </xdr:oneCellAnchor>
  <xdr:oneCellAnchor>
    <xdr:from>
      <xdr:col>1</xdr:col>
      <xdr:colOff>209550</xdr:colOff>
      <xdr:row>12</xdr:row>
      <xdr:rowOff>157520</xdr:rowOff>
    </xdr:from>
    <xdr:ext cx="1291685" cy="298177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CuadroTexto 11"/>
            <xdr:cNvSpPr txBox="1"/>
          </xdr:nvSpPr>
          <xdr:spPr>
            <a:xfrm>
              <a:off x="971550" y="3053120"/>
              <a:ext cx="1291685" cy="29817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/>
              <a14:m>
                <m:oMath xmlns:m="http://schemas.openxmlformats.org/officeDocument/2006/math">
                  <m:r>
                    <a:rPr lang="es-ES" sz="16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𝛼</m:t>
                  </m:r>
                </m:oMath>
              </a14:m>
              <a:r>
                <a:rPr lang="es-ES" sz="1600" i="1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</a:p>
            <a:p>
              <a:pPr algn="l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𝛽</m:t>
                    </m:r>
                    <m:r>
                      <a:rPr lang="es-E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</m:oMath>
                </m:oMathPara>
              </a14:m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𝛼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/2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es-E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sub>
                    </m:sSub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1:</m:t>
                    </m:r>
                  </m:oMath>
                </m:oMathPara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p2</a:t>
              </a:r>
              <a14:m>
                <m:oMath xmlns:m="http://schemas.openxmlformats.org/officeDocument/2006/math">
                  <m:r>
                    <a:rPr lang="es-ES" sz="16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:</m:t>
                  </m:r>
                </m:oMath>
              </a14:m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es-ES" sz="16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600">
                <a:effectLst/>
              </a:endParaRPr>
            </a:p>
          </xdr:txBody>
        </xdr:sp>
      </mc:Choice>
      <mc:Fallback>
        <xdr:sp macro="" textlink="">
          <xdr:nvSpPr>
            <xdr:cNvPr id="12" name="CuadroTexto 11"/>
            <xdr:cNvSpPr txBox="1"/>
          </xdr:nvSpPr>
          <xdr:spPr>
            <a:xfrm>
              <a:off x="971550" y="3053120"/>
              <a:ext cx="1291685" cy="29817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/>
              <a:r>
                <a:rPr lang="es-E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es-ES" sz="1600" i="1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</a:p>
            <a:p>
              <a:pPr algn="l"/>
              <a:r>
                <a:rPr lang="es-E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</a:t>
              </a:r>
              <a:r>
                <a:rPr lang="es-E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:</a:t>
              </a:r>
              <a:endParaRPr lang="es-ES" sz="1600" b="0">
                <a:ea typeface="Cambria Math" panose="02040503050406030204" pitchFamily="18" charset="0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𝛼/2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):</a:t>
              </a: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𝑍_(1−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):</a:t>
              </a: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𝑝1: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p2</a:t>
              </a: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:</a:t>
              </a:r>
              <a:endParaRPr lang="es-ES" sz="1600">
                <a:effectLst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" sz="16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𝑝:</a:t>
              </a:r>
              <a:endParaRPr lang="es-ES" sz="1600">
                <a:effectLst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70"/>
  <sheetViews>
    <sheetView tabSelected="1" workbookViewId="0">
      <selection activeCell="B22" sqref="B22"/>
    </sheetView>
  </sheetViews>
  <sheetFormatPr baseColWidth="10" defaultRowHeight="15" x14ac:dyDescent="0.25"/>
  <cols>
    <col min="1" max="16384" width="11.42578125" style="1"/>
  </cols>
  <sheetData>
    <row r="3" spans="2:11" s="5" customFormat="1" ht="18.75" x14ac:dyDescent="0.3">
      <c r="B3" s="4" t="s">
        <v>14</v>
      </c>
    </row>
    <row r="4" spans="2:11" x14ac:dyDescent="0.25">
      <c r="B4" s="1" t="s">
        <v>0</v>
      </c>
    </row>
    <row r="5" spans="2:11" x14ac:dyDescent="0.25">
      <c r="B5" s="1" t="s">
        <v>1</v>
      </c>
    </row>
    <row r="7" spans="2:11" ht="18.75" x14ac:dyDescent="0.3">
      <c r="B7" s="2">
        <v>1</v>
      </c>
      <c r="C7" s="2" t="s">
        <v>5</v>
      </c>
      <c r="D7" s="2"/>
      <c r="E7" s="2"/>
      <c r="F7" s="2"/>
      <c r="G7" s="2"/>
      <c r="H7" s="2"/>
      <c r="I7" s="2"/>
      <c r="J7" s="2"/>
      <c r="K7" s="2"/>
    </row>
    <row r="8" spans="2:11" ht="18.75" x14ac:dyDescent="0.3">
      <c r="B8" s="2">
        <v>2</v>
      </c>
      <c r="C8" s="2" t="s">
        <v>4</v>
      </c>
      <c r="D8" s="2"/>
      <c r="E8" s="2"/>
      <c r="F8" s="2"/>
      <c r="G8" s="2"/>
      <c r="H8" s="2"/>
      <c r="I8" s="2"/>
      <c r="J8" s="2"/>
      <c r="K8" s="2"/>
    </row>
    <row r="9" spans="2:11" ht="18.75" x14ac:dyDescent="0.3">
      <c r="B9" s="2">
        <v>3</v>
      </c>
      <c r="C9" s="2" t="s">
        <v>6</v>
      </c>
      <c r="D9" s="2"/>
      <c r="E9" s="2"/>
      <c r="F9" s="2"/>
      <c r="G9" s="2"/>
      <c r="H9" s="2"/>
      <c r="I9" s="2"/>
      <c r="J9" s="2"/>
      <c r="K9" s="2"/>
    </row>
    <row r="10" spans="2:11" ht="18.75" x14ac:dyDescent="0.3">
      <c r="B10" s="2">
        <v>4</v>
      </c>
      <c r="C10" s="2" t="s">
        <v>2</v>
      </c>
      <c r="D10" s="2"/>
      <c r="E10" s="2"/>
      <c r="F10" s="2"/>
      <c r="G10" s="2"/>
      <c r="H10" s="2"/>
      <c r="I10" s="2"/>
      <c r="J10" s="2"/>
      <c r="K10" s="2"/>
    </row>
    <row r="11" spans="2:11" ht="18.7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.7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ht="18.75" x14ac:dyDescent="0.3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ht="18.75" x14ac:dyDescent="0.3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ht="18.75" x14ac:dyDescent="0.3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ht="18.75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2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2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2" ht="18.75" x14ac:dyDescent="0.3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2" ht="18.75" x14ac:dyDescent="0.3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2" ht="18.75" x14ac:dyDescent="0.3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2" ht="18.75" x14ac:dyDescent="0.3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2" ht="18.75" x14ac:dyDescent="0.3">
      <c r="B23" s="2"/>
      <c r="C23" s="2"/>
      <c r="D23" s="2"/>
      <c r="E23" s="2"/>
      <c r="F23" s="2"/>
      <c r="G23" s="2"/>
      <c r="H23" s="2"/>
      <c r="I23" s="2"/>
      <c r="J23" s="2"/>
      <c r="K23" s="2"/>
    </row>
    <row r="26" spans="2:12" s="5" customFormat="1" ht="18.75" x14ac:dyDescent="0.3">
      <c r="B26" s="4" t="s">
        <v>15</v>
      </c>
    </row>
    <row r="27" spans="2:12" x14ac:dyDescent="0.25">
      <c r="B27" s="1" t="s">
        <v>3</v>
      </c>
    </row>
    <row r="28" spans="2:12" x14ac:dyDescent="0.25">
      <c r="B28" s="1" t="s">
        <v>7</v>
      </c>
    </row>
    <row r="29" spans="2:12" x14ac:dyDescent="0.25">
      <c r="B29" s="1" t="s">
        <v>8</v>
      </c>
    </row>
    <row r="30" spans="2:12" x14ac:dyDescent="0.25">
      <c r="B30" s="1" t="s">
        <v>9</v>
      </c>
    </row>
    <row r="31" spans="2:12" ht="18.75" x14ac:dyDescent="0.3">
      <c r="B31" s="6" t="s">
        <v>87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12" ht="18.75" x14ac:dyDescent="0.3">
      <c r="B32" s="6" t="s">
        <v>88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6" spans="2:19" s="5" customFormat="1" ht="18.75" x14ac:dyDescent="0.3">
      <c r="B36" s="4" t="s">
        <v>16</v>
      </c>
    </row>
    <row r="37" spans="2:19" x14ac:dyDescent="0.25">
      <c r="B37" s="1" t="s">
        <v>11</v>
      </c>
    </row>
    <row r="39" spans="2:19" ht="18.75" x14ac:dyDescent="0.3">
      <c r="B39" s="6" t="s">
        <v>89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9" x14ac:dyDescent="0.25">
      <c r="B40" s="1" t="s">
        <v>10</v>
      </c>
    </row>
    <row r="41" spans="2:19" x14ac:dyDescent="0.25">
      <c r="B41" s="1" t="s">
        <v>12</v>
      </c>
    </row>
    <row r="42" spans="2:19" x14ac:dyDescent="0.25">
      <c r="B42" s="1" t="s">
        <v>13</v>
      </c>
    </row>
    <row r="44" spans="2:19" ht="18.75" x14ac:dyDescent="0.3">
      <c r="B44" s="6" t="s">
        <v>90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2:19" x14ac:dyDescent="0.25">
      <c r="B45" s="1" t="s">
        <v>18</v>
      </c>
    </row>
    <row r="46" spans="2:19" x14ac:dyDescent="0.25">
      <c r="B46" s="1" t="s">
        <v>19</v>
      </c>
    </row>
    <row r="47" spans="2:19" x14ac:dyDescent="0.25">
      <c r="B47" s="1" t="s">
        <v>20</v>
      </c>
    </row>
    <row r="51" spans="2:12" s="5" customFormat="1" ht="18.75" x14ac:dyDescent="0.3">
      <c r="B51" s="4" t="s">
        <v>17</v>
      </c>
    </row>
    <row r="52" spans="2:12" x14ac:dyDescent="0.25">
      <c r="B52" s="1" t="s">
        <v>21</v>
      </c>
    </row>
    <row r="56" spans="2:12" ht="18.75" x14ac:dyDescent="0.3"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ht="18.75" x14ac:dyDescent="0.3"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ht="18.75" x14ac:dyDescent="0.3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ht="18.75" x14ac:dyDescent="0.3"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ht="18.75" x14ac:dyDescent="0.3"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ht="18.75" x14ac:dyDescent="0.3"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ht="18.75" x14ac:dyDescent="0.3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8.75" x14ac:dyDescent="0.3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8.75" x14ac:dyDescent="0.3"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3:12" ht="18.75" x14ac:dyDescent="0.3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3:12" ht="18.75" x14ac:dyDescent="0.3"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3:12" ht="18.75" x14ac:dyDescent="0.3">
      <c r="C67" s="2"/>
      <c r="D67" s="2"/>
      <c r="E67" s="2"/>
      <c r="F67" s="2"/>
      <c r="G67" s="2"/>
      <c r="H67" s="2"/>
      <c r="I67" s="2"/>
      <c r="J67" s="2"/>
      <c r="K67" s="2"/>
      <c r="L67" s="2"/>
    </row>
    <row r="70" spans="3:12" x14ac:dyDescent="0.25">
      <c r="D70" s="1" t="s">
        <v>86</v>
      </c>
      <c r="H70" s="1" t="s">
        <v>86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zoomScale="70" zoomScaleNormal="70" workbookViewId="0">
      <selection activeCell="U27" sqref="U27"/>
    </sheetView>
  </sheetViews>
  <sheetFormatPr baseColWidth="10" defaultRowHeight="15" x14ac:dyDescent="0.25"/>
  <cols>
    <col min="1" max="2" width="11.42578125" style="1"/>
    <col min="3" max="3" width="39.85546875" style="1" customWidth="1"/>
    <col min="4" max="16384" width="11.42578125" style="1"/>
  </cols>
  <sheetData>
    <row r="1" spans="2:7" s="28" customFormat="1" x14ac:dyDescent="0.25"/>
    <row r="2" spans="2:7" s="28" customFormat="1" ht="33.75" x14ac:dyDescent="0.5">
      <c r="B2" s="29" t="s">
        <v>56</v>
      </c>
    </row>
    <row r="3" spans="2:7" s="28" customFormat="1" x14ac:dyDescent="0.25"/>
    <row r="4" spans="2:7" ht="15.75" thickBot="1" x14ac:dyDescent="0.3"/>
    <row r="5" spans="2:7" x14ac:dyDescent="0.25">
      <c r="B5" s="7"/>
      <c r="C5" s="8"/>
      <c r="D5" s="8"/>
      <c r="E5" s="9"/>
    </row>
    <row r="6" spans="2:7" ht="43.5" customHeight="1" x14ac:dyDescent="0.3">
      <c r="B6" s="10"/>
      <c r="C6" s="27" t="s">
        <v>29</v>
      </c>
      <c r="D6" s="27"/>
      <c r="E6" s="11"/>
      <c r="G6" s="26" t="s">
        <v>37</v>
      </c>
    </row>
    <row r="7" spans="2:7" x14ac:dyDescent="0.25">
      <c r="B7" s="10"/>
      <c r="C7" s="12"/>
      <c r="D7" s="12"/>
      <c r="E7" s="11"/>
    </row>
    <row r="8" spans="2:7" x14ac:dyDescent="0.25">
      <c r="B8" s="10"/>
      <c r="C8" s="12"/>
      <c r="D8" s="12"/>
      <c r="E8" s="11"/>
      <c r="G8" s="1" t="s">
        <v>46</v>
      </c>
    </row>
    <row r="9" spans="2:7" x14ac:dyDescent="0.25">
      <c r="B9" s="10"/>
      <c r="C9" s="12"/>
      <c r="D9" s="12"/>
      <c r="E9" s="11"/>
      <c r="G9" s="1" t="s">
        <v>31</v>
      </c>
    </row>
    <row r="10" spans="2:7" x14ac:dyDescent="0.25">
      <c r="B10" s="10"/>
      <c r="C10" s="12"/>
      <c r="D10" s="12"/>
      <c r="E10" s="11"/>
      <c r="G10" s="1" t="s">
        <v>32</v>
      </c>
    </row>
    <row r="11" spans="2:7" x14ac:dyDescent="0.25">
      <c r="B11" s="10"/>
      <c r="C11" s="12"/>
      <c r="D11" s="12"/>
      <c r="E11" s="11"/>
      <c r="G11" s="1" t="s">
        <v>47</v>
      </c>
    </row>
    <row r="12" spans="2:7" x14ac:dyDescent="0.25">
      <c r="B12" s="10"/>
      <c r="C12" s="12"/>
      <c r="D12" s="12"/>
      <c r="E12" s="11"/>
    </row>
    <row r="13" spans="2:7" x14ac:dyDescent="0.25">
      <c r="B13" s="10"/>
      <c r="C13" s="12"/>
      <c r="D13" s="12"/>
      <c r="E13" s="11"/>
      <c r="G13" s="1" t="s">
        <v>48</v>
      </c>
    </row>
    <row r="14" spans="2:7" ht="18.75" x14ac:dyDescent="0.3">
      <c r="B14" s="13"/>
      <c r="C14" s="14" t="s">
        <v>26</v>
      </c>
      <c r="D14" s="14">
        <v>1000000</v>
      </c>
      <c r="E14" s="11"/>
      <c r="G14" s="1" t="s">
        <v>35</v>
      </c>
    </row>
    <row r="15" spans="2:7" ht="18.75" x14ac:dyDescent="0.3">
      <c r="B15" s="10"/>
      <c r="C15" s="14" t="s">
        <v>22</v>
      </c>
      <c r="D15" s="14">
        <v>0.05</v>
      </c>
      <c r="E15" s="11"/>
    </row>
    <row r="16" spans="2:7" ht="56.25" customHeight="1" x14ac:dyDescent="0.3">
      <c r="B16" s="10"/>
      <c r="C16" s="15" t="s">
        <v>27</v>
      </c>
      <c r="D16" s="16">
        <f>NORMSINV(1-D15/2)</f>
        <v>1.9599639845400536</v>
      </c>
      <c r="E16" s="11"/>
      <c r="G16" s="26" t="s">
        <v>36</v>
      </c>
    </row>
    <row r="17" spans="2:7" ht="37.5" customHeight="1" x14ac:dyDescent="0.3">
      <c r="B17" s="10"/>
      <c r="C17" s="17" t="s">
        <v>49</v>
      </c>
      <c r="D17" s="18">
        <v>25</v>
      </c>
      <c r="E17" s="11"/>
      <c r="G17" s="1" t="s">
        <v>43</v>
      </c>
    </row>
    <row r="18" spans="2:7" ht="18.75" x14ac:dyDescent="0.3">
      <c r="B18" s="10"/>
      <c r="C18" s="14" t="s">
        <v>52</v>
      </c>
      <c r="D18" s="14">
        <v>1</v>
      </c>
      <c r="E18" s="11"/>
      <c r="G18" s="1" t="s">
        <v>38</v>
      </c>
    </row>
    <row r="19" spans="2:7" x14ac:dyDescent="0.25">
      <c r="B19" s="10"/>
      <c r="C19" s="12"/>
      <c r="D19" s="12"/>
      <c r="E19" s="11"/>
      <c r="G19" s="1" t="s">
        <v>50</v>
      </c>
    </row>
    <row r="20" spans="2:7" x14ac:dyDescent="0.25">
      <c r="B20" s="10"/>
      <c r="C20" s="12"/>
      <c r="D20" s="12"/>
      <c r="E20" s="11"/>
      <c r="G20" s="1" t="s">
        <v>51</v>
      </c>
    </row>
    <row r="21" spans="2:7" ht="26.25" x14ac:dyDescent="0.4">
      <c r="B21" s="10"/>
      <c r="C21" s="21" t="s">
        <v>25</v>
      </c>
      <c r="D21" s="25">
        <f>ROUNDUP((D16^2*D14*D17)/(D18^2*(D14-1)+D16^2*D17),0)</f>
        <v>97</v>
      </c>
      <c r="E21" s="11"/>
      <c r="G21" s="1" t="s">
        <v>53</v>
      </c>
    </row>
    <row r="22" spans="2:7" ht="15.75" thickBot="1" x14ac:dyDescent="0.3">
      <c r="B22" s="22"/>
      <c r="C22" s="23"/>
      <c r="D22" s="23"/>
      <c r="E22" s="24"/>
      <c r="G22" s="1" t="s">
        <v>54</v>
      </c>
    </row>
    <row r="25" spans="2:7" ht="15.75" thickBot="1" x14ac:dyDescent="0.3"/>
    <row r="26" spans="2:7" x14ac:dyDescent="0.25">
      <c r="B26" s="7"/>
      <c r="C26" s="8"/>
      <c r="D26" s="8"/>
      <c r="E26" s="9"/>
    </row>
    <row r="27" spans="2:7" ht="51" customHeight="1" x14ac:dyDescent="0.3">
      <c r="B27" s="10"/>
      <c r="C27" s="27" t="s">
        <v>30</v>
      </c>
      <c r="D27" s="27"/>
      <c r="E27" s="11"/>
      <c r="G27" s="26" t="s">
        <v>37</v>
      </c>
    </row>
    <row r="28" spans="2:7" x14ac:dyDescent="0.25">
      <c r="B28" s="10"/>
      <c r="C28" s="12"/>
      <c r="D28" s="12"/>
      <c r="E28" s="11"/>
    </row>
    <row r="29" spans="2:7" x14ac:dyDescent="0.25">
      <c r="B29" s="10"/>
      <c r="C29" s="12"/>
      <c r="D29" s="12"/>
      <c r="E29" s="11"/>
      <c r="G29" s="1" t="s">
        <v>46</v>
      </c>
    </row>
    <row r="30" spans="2:7" x14ac:dyDescent="0.25">
      <c r="B30" s="10"/>
      <c r="C30" s="12"/>
      <c r="D30" s="12"/>
      <c r="E30" s="11"/>
      <c r="G30" s="1" t="s">
        <v>55</v>
      </c>
    </row>
    <row r="31" spans="2:7" x14ac:dyDescent="0.25">
      <c r="B31" s="10"/>
      <c r="C31" s="12"/>
      <c r="D31" s="12"/>
      <c r="E31" s="11"/>
      <c r="G31" s="1" t="s">
        <v>32</v>
      </c>
    </row>
    <row r="32" spans="2:7" x14ac:dyDescent="0.25">
      <c r="B32" s="10"/>
      <c r="C32" s="12"/>
      <c r="D32" s="12"/>
      <c r="E32" s="11"/>
      <c r="G32" s="1" t="s">
        <v>47</v>
      </c>
    </row>
    <row r="33" spans="2:7" x14ac:dyDescent="0.25">
      <c r="B33" s="10"/>
      <c r="C33" s="12"/>
      <c r="D33" s="12"/>
      <c r="E33" s="11"/>
    </row>
    <row r="34" spans="2:7" x14ac:dyDescent="0.25">
      <c r="B34" s="10"/>
      <c r="C34" s="12"/>
      <c r="D34" s="12"/>
      <c r="E34" s="11"/>
      <c r="G34" s="1" t="s">
        <v>48</v>
      </c>
    </row>
    <row r="35" spans="2:7" ht="18.75" x14ac:dyDescent="0.3">
      <c r="B35" s="10"/>
      <c r="C35" s="14" t="s">
        <v>22</v>
      </c>
      <c r="D35" s="14">
        <v>0.05</v>
      </c>
      <c r="E35" s="11"/>
      <c r="G35" s="1" t="s">
        <v>35</v>
      </c>
    </row>
    <row r="36" spans="2:7" ht="56.25" x14ac:dyDescent="0.25">
      <c r="B36" s="10"/>
      <c r="C36" s="15" t="s">
        <v>27</v>
      </c>
      <c r="D36" s="16">
        <f>NORMSINV(1-D35/2)</f>
        <v>1.9599639845400536</v>
      </c>
      <c r="E36" s="11"/>
    </row>
    <row r="37" spans="2:7" ht="56.25" x14ac:dyDescent="0.3">
      <c r="B37" s="10"/>
      <c r="C37" s="17" t="s">
        <v>23</v>
      </c>
      <c r="D37" s="18">
        <v>25</v>
      </c>
      <c r="E37" s="11"/>
      <c r="G37" s="26" t="s">
        <v>36</v>
      </c>
    </row>
    <row r="38" spans="2:7" ht="18.75" x14ac:dyDescent="0.3">
      <c r="B38" s="10"/>
      <c r="C38" s="14" t="s">
        <v>52</v>
      </c>
      <c r="D38" s="14">
        <v>1</v>
      </c>
      <c r="E38" s="11"/>
      <c r="G38" s="1" t="s">
        <v>43</v>
      </c>
    </row>
    <row r="39" spans="2:7" x14ac:dyDescent="0.25">
      <c r="B39" s="10"/>
      <c r="C39" s="12"/>
      <c r="D39" s="12"/>
      <c r="E39" s="11"/>
      <c r="G39" s="1" t="s">
        <v>38</v>
      </c>
    </row>
    <row r="40" spans="2:7" x14ac:dyDescent="0.25">
      <c r="B40" s="10"/>
      <c r="C40" s="12"/>
      <c r="D40" s="12"/>
      <c r="E40" s="11"/>
      <c r="G40" s="1" t="s">
        <v>50</v>
      </c>
    </row>
    <row r="41" spans="2:7" ht="26.25" x14ac:dyDescent="0.4">
      <c r="B41" s="10"/>
      <c r="C41" s="21" t="s">
        <v>25</v>
      </c>
      <c r="D41" s="25">
        <f>ROUNDUP((D36^2*D37)/(D38^2),0)</f>
        <v>97</v>
      </c>
      <c r="E41" s="11"/>
      <c r="G41" s="1" t="s">
        <v>51</v>
      </c>
    </row>
    <row r="42" spans="2:7" ht="15.75" thickBot="1" x14ac:dyDescent="0.3">
      <c r="B42" s="22"/>
      <c r="C42" s="23"/>
      <c r="D42" s="23"/>
      <c r="E42" s="24"/>
      <c r="G42" s="1" t="s">
        <v>53</v>
      </c>
    </row>
    <row r="43" spans="2:7" x14ac:dyDescent="0.25">
      <c r="G43" s="1" t="s">
        <v>54</v>
      </c>
    </row>
  </sheetData>
  <mergeCells count="2">
    <mergeCell ref="C6:D6"/>
    <mergeCell ref="C27:D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"/>
  <sheetViews>
    <sheetView zoomScale="70" zoomScaleNormal="70" workbookViewId="0">
      <selection sqref="A1:XFD1048576"/>
    </sheetView>
  </sheetViews>
  <sheetFormatPr baseColWidth="10" defaultRowHeight="15" x14ac:dyDescent="0.25"/>
  <cols>
    <col min="1" max="2" width="11.42578125" style="1"/>
    <col min="3" max="3" width="39.85546875" style="1" customWidth="1"/>
    <col min="4" max="16384" width="11.42578125" style="1"/>
  </cols>
  <sheetData>
    <row r="1" spans="2:7" s="28" customFormat="1" x14ac:dyDescent="0.25"/>
    <row r="2" spans="2:7" s="28" customFormat="1" ht="33.75" x14ac:dyDescent="0.5">
      <c r="B2" s="29" t="s">
        <v>57</v>
      </c>
    </row>
    <row r="3" spans="2:7" s="28" customFormat="1" x14ac:dyDescent="0.25"/>
    <row r="4" spans="2:7" ht="15.75" thickBot="1" x14ac:dyDescent="0.3"/>
    <row r="5" spans="2:7" x14ac:dyDescent="0.25">
      <c r="B5" s="7"/>
      <c r="C5" s="8"/>
      <c r="D5" s="8"/>
      <c r="E5" s="9"/>
    </row>
    <row r="6" spans="2:7" ht="43.5" customHeight="1" x14ac:dyDescent="0.3">
      <c r="B6" s="10"/>
      <c r="C6" s="27" t="s">
        <v>29</v>
      </c>
      <c r="D6" s="27"/>
      <c r="E6" s="11"/>
      <c r="G6" s="26" t="s">
        <v>37</v>
      </c>
    </row>
    <row r="7" spans="2:7" x14ac:dyDescent="0.25">
      <c r="B7" s="10"/>
      <c r="C7" s="12"/>
      <c r="D7" s="12"/>
      <c r="E7" s="11"/>
    </row>
    <row r="8" spans="2:7" x14ac:dyDescent="0.25">
      <c r="B8" s="10"/>
      <c r="C8" s="12"/>
      <c r="D8" s="12"/>
      <c r="E8" s="11"/>
      <c r="G8" s="1" t="s">
        <v>42</v>
      </c>
    </row>
    <row r="9" spans="2:7" x14ac:dyDescent="0.25">
      <c r="B9" s="10"/>
      <c r="C9" s="12"/>
      <c r="D9" s="12"/>
      <c r="E9" s="11"/>
      <c r="G9" s="1" t="s">
        <v>31</v>
      </c>
    </row>
    <row r="10" spans="2:7" x14ac:dyDescent="0.25">
      <c r="B10" s="10"/>
      <c r="C10" s="12"/>
      <c r="D10" s="12"/>
      <c r="E10" s="11"/>
      <c r="G10" s="1" t="s">
        <v>32</v>
      </c>
    </row>
    <row r="11" spans="2:7" x14ac:dyDescent="0.25">
      <c r="B11" s="10"/>
      <c r="C11" s="12"/>
      <c r="D11" s="12"/>
      <c r="E11" s="11"/>
      <c r="G11" s="1" t="s">
        <v>33</v>
      </c>
    </row>
    <row r="12" spans="2:7" x14ac:dyDescent="0.25">
      <c r="B12" s="10"/>
      <c r="C12" s="12"/>
      <c r="D12" s="12"/>
      <c r="E12" s="11"/>
    </row>
    <row r="13" spans="2:7" x14ac:dyDescent="0.25">
      <c r="B13" s="10"/>
      <c r="C13" s="12"/>
      <c r="D13" s="12"/>
      <c r="E13" s="11"/>
      <c r="G13" s="1" t="s">
        <v>34</v>
      </c>
    </row>
    <row r="14" spans="2:7" ht="18.75" x14ac:dyDescent="0.3">
      <c r="B14" s="13"/>
      <c r="C14" s="14" t="s">
        <v>26</v>
      </c>
      <c r="D14" s="14">
        <v>1000000</v>
      </c>
      <c r="E14" s="11"/>
      <c r="G14" s="1" t="s">
        <v>35</v>
      </c>
    </row>
    <row r="15" spans="2:7" ht="18.75" x14ac:dyDescent="0.3">
      <c r="B15" s="10"/>
      <c r="C15" s="14" t="s">
        <v>22</v>
      </c>
      <c r="D15" s="14">
        <v>0.05</v>
      </c>
      <c r="E15" s="11"/>
    </row>
    <row r="16" spans="2:7" ht="56.25" customHeight="1" x14ac:dyDescent="0.3">
      <c r="B16" s="10"/>
      <c r="C16" s="15" t="s">
        <v>27</v>
      </c>
      <c r="D16" s="16">
        <f>NORMSINV(1-D15/2)</f>
        <v>1.9599639845400536</v>
      </c>
      <c r="E16" s="11"/>
      <c r="G16" s="26" t="s">
        <v>36</v>
      </c>
    </row>
    <row r="17" spans="2:7" ht="37.5" customHeight="1" x14ac:dyDescent="0.3">
      <c r="B17" s="10"/>
      <c r="C17" s="17" t="s">
        <v>23</v>
      </c>
      <c r="D17" s="18">
        <v>0.1</v>
      </c>
      <c r="E17" s="11"/>
      <c r="G17" s="1" t="s">
        <v>43</v>
      </c>
    </row>
    <row r="18" spans="2:7" ht="37.5" x14ac:dyDescent="0.3">
      <c r="B18" s="10"/>
      <c r="C18" s="19" t="s">
        <v>28</v>
      </c>
      <c r="D18" s="20">
        <f>1-D17</f>
        <v>0.9</v>
      </c>
      <c r="E18" s="11"/>
      <c r="G18" s="1" t="s">
        <v>38</v>
      </c>
    </row>
    <row r="19" spans="2:7" ht="18.75" x14ac:dyDescent="0.3">
      <c r="B19" s="10"/>
      <c r="C19" s="14" t="s">
        <v>24</v>
      </c>
      <c r="D19" s="14">
        <v>0.05</v>
      </c>
      <c r="E19" s="11"/>
      <c r="G19" s="1" t="s">
        <v>39</v>
      </c>
    </row>
    <row r="20" spans="2:7" x14ac:dyDescent="0.25">
      <c r="B20" s="10"/>
      <c r="C20" s="12"/>
      <c r="D20" s="12"/>
      <c r="E20" s="11"/>
      <c r="G20" s="1" t="s">
        <v>40</v>
      </c>
    </row>
    <row r="21" spans="2:7" x14ac:dyDescent="0.25">
      <c r="B21" s="10"/>
      <c r="C21" s="12"/>
      <c r="D21" s="12"/>
      <c r="E21" s="11"/>
      <c r="G21" s="1" t="s">
        <v>41</v>
      </c>
    </row>
    <row r="22" spans="2:7" ht="26.25" x14ac:dyDescent="0.4">
      <c r="B22" s="10"/>
      <c r="C22" s="21" t="s">
        <v>25</v>
      </c>
      <c r="D22" s="25">
        <f>ROUNDUP((D16^2*D14*D17*D18)/(D19^2*(D14-1)+D16^2*D17*D18),0)</f>
        <v>139</v>
      </c>
      <c r="E22" s="11"/>
    </row>
    <row r="23" spans="2:7" ht="15.75" thickBot="1" x14ac:dyDescent="0.3">
      <c r="B23" s="22"/>
      <c r="C23" s="23"/>
      <c r="D23" s="23"/>
      <c r="E23" s="24"/>
    </row>
    <row r="26" spans="2:7" ht="15.75" thickBot="1" x14ac:dyDescent="0.3"/>
    <row r="27" spans="2:7" x14ac:dyDescent="0.25">
      <c r="B27" s="7"/>
      <c r="C27" s="8"/>
      <c r="D27" s="8"/>
      <c r="E27" s="9"/>
    </row>
    <row r="28" spans="2:7" ht="51" customHeight="1" x14ac:dyDescent="0.3">
      <c r="B28" s="10"/>
      <c r="C28" s="27" t="s">
        <v>30</v>
      </c>
      <c r="D28" s="27"/>
      <c r="E28" s="11"/>
      <c r="G28" s="26" t="s">
        <v>37</v>
      </c>
    </row>
    <row r="29" spans="2:7" x14ac:dyDescent="0.25">
      <c r="B29" s="10"/>
      <c r="C29" s="12"/>
      <c r="D29" s="12"/>
      <c r="E29" s="11"/>
    </row>
    <row r="30" spans="2:7" x14ac:dyDescent="0.25">
      <c r="B30" s="10"/>
      <c r="C30" s="12"/>
      <c r="D30" s="12"/>
      <c r="E30" s="11"/>
      <c r="G30" s="1" t="s">
        <v>42</v>
      </c>
    </row>
    <row r="31" spans="2:7" x14ac:dyDescent="0.25">
      <c r="B31" s="10"/>
      <c r="C31" s="12"/>
      <c r="D31" s="12"/>
      <c r="E31" s="11"/>
      <c r="G31" s="1" t="s">
        <v>44</v>
      </c>
    </row>
    <row r="32" spans="2:7" x14ac:dyDescent="0.25">
      <c r="B32" s="10"/>
      <c r="C32" s="12"/>
      <c r="D32" s="12"/>
      <c r="E32" s="11"/>
      <c r="G32" s="1" t="s">
        <v>45</v>
      </c>
    </row>
    <row r="33" spans="2:7" x14ac:dyDescent="0.25">
      <c r="B33" s="10"/>
      <c r="C33" s="12"/>
      <c r="D33" s="12"/>
      <c r="E33" s="11"/>
      <c r="G33" s="1" t="s">
        <v>33</v>
      </c>
    </row>
    <row r="34" spans="2:7" x14ac:dyDescent="0.25">
      <c r="B34" s="10"/>
      <c r="C34" s="12"/>
      <c r="D34" s="12"/>
      <c r="E34" s="11"/>
    </row>
    <row r="35" spans="2:7" x14ac:dyDescent="0.25">
      <c r="B35" s="10"/>
      <c r="C35" s="12"/>
      <c r="D35" s="12"/>
      <c r="E35" s="11"/>
      <c r="G35" s="1" t="s">
        <v>34</v>
      </c>
    </row>
    <row r="36" spans="2:7" ht="18.75" x14ac:dyDescent="0.3">
      <c r="B36" s="10"/>
      <c r="C36" s="14" t="s">
        <v>22</v>
      </c>
      <c r="D36" s="14">
        <v>0.05</v>
      </c>
      <c r="E36" s="11"/>
      <c r="G36" s="1" t="s">
        <v>35</v>
      </c>
    </row>
    <row r="37" spans="2:7" ht="56.25" x14ac:dyDescent="0.25">
      <c r="B37" s="10"/>
      <c r="C37" s="15" t="s">
        <v>27</v>
      </c>
      <c r="D37" s="16">
        <f>NORMSINV(1-D36/2)</f>
        <v>1.9599639845400536</v>
      </c>
      <c r="E37" s="11"/>
    </row>
    <row r="38" spans="2:7" ht="56.25" x14ac:dyDescent="0.3">
      <c r="B38" s="10"/>
      <c r="C38" s="17" t="s">
        <v>23</v>
      </c>
      <c r="D38" s="18">
        <v>0.1</v>
      </c>
      <c r="E38" s="11"/>
      <c r="G38" s="26" t="s">
        <v>36</v>
      </c>
    </row>
    <row r="39" spans="2:7" ht="37.5" x14ac:dyDescent="0.3">
      <c r="B39" s="10"/>
      <c r="C39" s="19" t="s">
        <v>28</v>
      </c>
      <c r="D39" s="20">
        <f>1-D38</f>
        <v>0.9</v>
      </c>
      <c r="E39" s="11"/>
      <c r="G39" s="1" t="s">
        <v>38</v>
      </c>
    </row>
    <row r="40" spans="2:7" ht="18.75" x14ac:dyDescent="0.3">
      <c r="B40" s="10"/>
      <c r="C40" s="14" t="s">
        <v>24</v>
      </c>
      <c r="D40" s="14">
        <v>0.05</v>
      </c>
      <c r="E40" s="11"/>
      <c r="G40" s="1" t="s">
        <v>39</v>
      </c>
    </row>
    <row r="41" spans="2:7" x14ac:dyDescent="0.25">
      <c r="B41" s="10"/>
      <c r="C41" s="12"/>
      <c r="D41" s="12"/>
      <c r="E41" s="11"/>
      <c r="G41" s="1" t="s">
        <v>40</v>
      </c>
    </row>
    <row r="42" spans="2:7" x14ac:dyDescent="0.25">
      <c r="B42" s="10"/>
      <c r="C42" s="12"/>
      <c r="D42" s="12"/>
      <c r="E42" s="11"/>
      <c r="G42" s="1" t="s">
        <v>41</v>
      </c>
    </row>
    <row r="43" spans="2:7" ht="26.25" x14ac:dyDescent="0.4">
      <c r="B43" s="10"/>
      <c r="C43" s="21" t="s">
        <v>25</v>
      </c>
      <c r="D43" s="25">
        <f>ROUNDUP((D37^2*D38*D39)/(D40^2),0)</f>
        <v>139</v>
      </c>
      <c r="E43" s="11"/>
    </row>
    <row r="44" spans="2:7" ht="15.75" thickBot="1" x14ac:dyDescent="0.3">
      <c r="B44" s="22"/>
      <c r="C44" s="23"/>
      <c r="D44" s="23"/>
      <c r="E44" s="24"/>
    </row>
  </sheetData>
  <mergeCells count="2">
    <mergeCell ref="C6:D6"/>
    <mergeCell ref="C28:D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workbookViewId="0">
      <selection activeCell="A9" sqref="A9"/>
    </sheetView>
  </sheetViews>
  <sheetFormatPr baseColWidth="10" defaultRowHeight="15" x14ac:dyDescent="0.25"/>
  <cols>
    <col min="1" max="3" width="11.42578125" style="1"/>
    <col min="4" max="4" width="52.140625" style="1" bestFit="1" customWidth="1"/>
    <col min="5" max="16384" width="11.42578125" style="1"/>
  </cols>
  <sheetData>
    <row r="1" spans="2:9" s="28" customFormat="1" x14ac:dyDescent="0.25"/>
    <row r="2" spans="2:9" s="28" customFormat="1" ht="33.75" x14ac:dyDescent="0.5">
      <c r="C2" s="29" t="s">
        <v>76</v>
      </c>
    </row>
    <row r="3" spans="2:9" s="28" customFormat="1" x14ac:dyDescent="0.25"/>
    <row r="4" spans="2:9" ht="15.75" thickBot="1" x14ac:dyDescent="0.3"/>
    <row r="5" spans="2:9" x14ac:dyDescent="0.25">
      <c r="B5" s="7"/>
      <c r="C5" s="8"/>
      <c r="D5" s="8"/>
      <c r="E5" s="8"/>
      <c r="F5" s="8"/>
      <c r="G5" s="9"/>
    </row>
    <row r="6" spans="2:9" ht="43.5" customHeight="1" x14ac:dyDescent="0.3">
      <c r="B6" s="10"/>
      <c r="C6" s="27" t="s">
        <v>75</v>
      </c>
      <c r="D6" s="27"/>
      <c r="E6" s="27"/>
      <c r="F6" s="27"/>
      <c r="G6" s="11"/>
      <c r="I6" s="26" t="s">
        <v>37</v>
      </c>
    </row>
    <row r="7" spans="2:9" x14ac:dyDescent="0.25">
      <c r="B7" s="10"/>
      <c r="C7" s="12"/>
      <c r="D7" s="12"/>
      <c r="E7" s="12"/>
      <c r="F7" s="12"/>
      <c r="G7" s="11"/>
    </row>
    <row r="8" spans="2:9" x14ac:dyDescent="0.25">
      <c r="B8" s="10"/>
      <c r="C8" s="12"/>
      <c r="D8" s="12"/>
      <c r="E8" s="12"/>
      <c r="F8" s="12"/>
      <c r="G8" s="11"/>
      <c r="I8" s="1" t="s">
        <v>77</v>
      </c>
    </row>
    <row r="9" spans="2:9" x14ac:dyDescent="0.25">
      <c r="B9" s="10"/>
      <c r="C9" s="12"/>
      <c r="D9" s="12"/>
      <c r="E9" s="12"/>
      <c r="F9" s="12"/>
      <c r="G9" s="11"/>
      <c r="I9" s="1" t="s">
        <v>78</v>
      </c>
    </row>
    <row r="10" spans="2:9" x14ac:dyDescent="0.25">
      <c r="B10" s="10"/>
      <c r="C10" s="12"/>
      <c r="D10" s="12"/>
      <c r="E10" s="12"/>
      <c r="F10" s="12"/>
      <c r="G10" s="11"/>
      <c r="I10" s="1" t="s">
        <v>69</v>
      </c>
    </row>
    <row r="11" spans="2:9" x14ac:dyDescent="0.25">
      <c r="B11" s="10"/>
      <c r="C11" s="12"/>
      <c r="D11" s="12"/>
      <c r="E11" s="12"/>
      <c r="F11" s="12"/>
      <c r="G11" s="11"/>
      <c r="I11" s="1" t="s">
        <v>70</v>
      </c>
    </row>
    <row r="12" spans="2:9" x14ac:dyDescent="0.25">
      <c r="B12" s="10"/>
      <c r="C12" s="12"/>
      <c r="D12" s="12"/>
      <c r="E12" s="12"/>
      <c r="F12" s="12"/>
      <c r="G12" s="11"/>
    </row>
    <row r="13" spans="2:9" x14ac:dyDescent="0.25">
      <c r="B13" s="10"/>
      <c r="C13" s="12"/>
      <c r="D13" s="12"/>
      <c r="E13" s="12"/>
      <c r="F13" s="12"/>
      <c r="G13" s="11"/>
      <c r="I13" s="1" t="s">
        <v>82</v>
      </c>
    </row>
    <row r="14" spans="2:9" ht="18.75" x14ac:dyDescent="0.3">
      <c r="B14" s="10"/>
      <c r="C14" s="30"/>
      <c r="D14" s="14" t="s">
        <v>63</v>
      </c>
      <c r="E14" s="14">
        <v>0.05</v>
      </c>
      <c r="F14" s="14"/>
      <c r="G14" s="11"/>
    </row>
    <row r="15" spans="2:9" ht="18.75" x14ac:dyDescent="0.3">
      <c r="B15" s="10"/>
      <c r="C15" s="12"/>
      <c r="D15" s="14" t="s">
        <v>62</v>
      </c>
      <c r="E15" s="14">
        <v>0.2</v>
      </c>
      <c r="F15" s="14"/>
      <c r="G15" s="11"/>
    </row>
    <row r="16" spans="2:9" ht="48" customHeight="1" x14ac:dyDescent="0.3">
      <c r="B16" s="10"/>
      <c r="C16" s="12"/>
      <c r="D16" s="15" t="s">
        <v>27</v>
      </c>
      <c r="E16" s="16">
        <f>NORMSINV(1-E14/2)</f>
        <v>1.9599639845400536</v>
      </c>
      <c r="F16" s="31"/>
      <c r="G16" s="11"/>
      <c r="I16" s="26" t="s">
        <v>36</v>
      </c>
    </row>
    <row r="17" spans="2:9" ht="50.25" customHeight="1" x14ac:dyDescent="0.25">
      <c r="B17" s="10"/>
      <c r="C17" s="12"/>
      <c r="D17" s="15" t="s">
        <v>61</v>
      </c>
      <c r="E17" s="16">
        <f>NORMSINV(1-E15)</f>
        <v>0.84162123357291474</v>
      </c>
      <c r="F17" s="31"/>
      <c r="G17" s="11"/>
      <c r="I17" s="1" t="s">
        <v>72</v>
      </c>
    </row>
    <row r="18" spans="2:9" ht="37.5" customHeight="1" x14ac:dyDescent="0.3">
      <c r="B18" s="10"/>
      <c r="C18" s="12"/>
      <c r="D18" s="17" t="s">
        <v>79</v>
      </c>
      <c r="E18" s="18">
        <f>SQRT(23.2)</f>
        <v>4.8166378315169185</v>
      </c>
      <c r="F18" s="18"/>
      <c r="G18" s="11"/>
      <c r="I18" s="1" t="s">
        <v>38</v>
      </c>
    </row>
    <row r="19" spans="2:9" ht="37.5" x14ac:dyDescent="0.3">
      <c r="B19" s="10"/>
      <c r="C19" s="12"/>
      <c r="D19" s="17" t="s">
        <v>80</v>
      </c>
      <c r="E19" s="18">
        <f>SQRT(23.2)</f>
        <v>4.8166378315169185</v>
      </c>
      <c r="F19" s="14"/>
      <c r="G19" s="11"/>
      <c r="I19" s="1" t="s">
        <v>83</v>
      </c>
    </row>
    <row r="20" spans="2:9" ht="18.75" x14ac:dyDescent="0.3">
      <c r="B20" s="10"/>
      <c r="C20" s="12"/>
      <c r="D20" s="14" t="s">
        <v>81</v>
      </c>
      <c r="E20" s="14">
        <v>2.5</v>
      </c>
      <c r="F20" s="14"/>
      <c r="G20" s="11"/>
      <c r="I20" s="1" t="s">
        <v>84</v>
      </c>
    </row>
    <row r="21" spans="2:9" x14ac:dyDescent="0.25">
      <c r="B21" s="10"/>
      <c r="C21" s="12"/>
      <c r="D21" s="12"/>
      <c r="E21" s="12"/>
      <c r="F21" s="12"/>
      <c r="G21" s="11"/>
      <c r="I21" s="1" t="s">
        <v>85</v>
      </c>
    </row>
    <row r="22" spans="2:9" x14ac:dyDescent="0.25">
      <c r="B22" s="10"/>
      <c r="C22" s="12"/>
      <c r="D22" s="12"/>
      <c r="E22" s="12"/>
      <c r="F22" s="12"/>
      <c r="G22" s="11"/>
    </row>
    <row r="23" spans="2:9" ht="26.25" x14ac:dyDescent="0.4">
      <c r="B23" s="10"/>
      <c r="C23" s="12"/>
      <c r="D23" s="21" t="s">
        <v>66</v>
      </c>
      <c r="E23" s="25">
        <f>ROUNDUP(((E16+E17)^2*(E18^2+E19^2))/(E20)^2,0)</f>
        <v>59</v>
      </c>
      <c r="F23" s="25"/>
      <c r="G23" s="11"/>
    </row>
    <row r="24" spans="2:9" ht="15.75" thickBot="1" x14ac:dyDescent="0.3">
      <c r="B24" s="22"/>
      <c r="C24" s="23"/>
      <c r="D24" s="23"/>
      <c r="E24" s="23"/>
      <c r="F24" s="23"/>
      <c r="G24" s="24"/>
    </row>
  </sheetData>
  <mergeCells count="1">
    <mergeCell ref="C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workbookViewId="0">
      <selection activeCell="I28" sqref="I28"/>
    </sheetView>
  </sheetViews>
  <sheetFormatPr baseColWidth="10" defaultRowHeight="15" x14ac:dyDescent="0.25"/>
  <cols>
    <col min="1" max="3" width="11.42578125" style="1"/>
    <col min="4" max="4" width="49" style="1" bestFit="1" customWidth="1"/>
    <col min="5" max="16384" width="11.42578125" style="1"/>
  </cols>
  <sheetData>
    <row r="1" spans="2:9" s="28" customFormat="1" x14ac:dyDescent="0.25"/>
    <row r="2" spans="2:9" s="28" customFormat="1" ht="33.75" x14ac:dyDescent="0.5">
      <c r="C2" s="29" t="s">
        <v>58</v>
      </c>
    </row>
    <row r="3" spans="2:9" s="28" customFormat="1" x14ac:dyDescent="0.25"/>
    <row r="4" spans="2:9" ht="15.75" thickBot="1" x14ac:dyDescent="0.3"/>
    <row r="5" spans="2:9" x14ac:dyDescent="0.25">
      <c r="B5" s="7"/>
      <c r="C5" s="8"/>
      <c r="D5" s="8"/>
      <c r="E5" s="8"/>
      <c r="F5" s="8"/>
      <c r="G5" s="9"/>
    </row>
    <row r="6" spans="2:9" ht="43.5" customHeight="1" x14ac:dyDescent="0.3">
      <c r="B6" s="10"/>
      <c r="C6" s="27" t="s">
        <v>60</v>
      </c>
      <c r="D6" s="27"/>
      <c r="E6" s="27"/>
      <c r="F6" s="27"/>
      <c r="G6" s="33"/>
      <c r="I6" s="26" t="s">
        <v>37</v>
      </c>
    </row>
    <row r="7" spans="2:9" x14ac:dyDescent="0.25">
      <c r="B7" s="10"/>
      <c r="C7" s="12"/>
      <c r="D7" s="12"/>
      <c r="E7" s="12"/>
      <c r="F7" s="12"/>
      <c r="G7" s="11"/>
    </row>
    <row r="8" spans="2:9" x14ac:dyDescent="0.25">
      <c r="B8" s="10"/>
      <c r="C8" s="12"/>
      <c r="D8" s="12"/>
      <c r="E8" s="12"/>
      <c r="F8" s="12"/>
      <c r="G8" s="11"/>
      <c r="I8" s="1" t="s">
        <v>67</v>
      </c>
    </row>
    <row r="9" spans="2:9" x14ac:dyDescent="0.25">
      <c r="B9" s="10"/>
      <c r="C9" s="12"/>
      <c r="D9" s="12"/>
      <c r="E9" s="12"/>
      <c r="F9" s="12"/>
      <c r="G9" s="11"/>
      <c r="I9" s="1" t="s">
        <v>68</v>
      </c>
    </row>
    <row r="10" spans="2:9" x14ac:dyDescent="0.25">
      <c r="B10" s="10"/>
      <c r="C10" s="12"/>
      <c r="D10" s="12"/>
      <c r="E10" s="12"/>
      <c r="F10" s="12"/>
      <c r="G10" s="11"/>
      <c r="I10" s="1" t="s">
        <v>69</v>
      </c>
    </row>
    <row r="11" spans="2:9" x14ac:dyDescent="0.25">
      <c r="B11" s="10"/>
      <c r="C11" s="12"/>
      <c r="D11" s="12"/>
      <c r="E11" s="12"/>
      <c r="F11" s="12"/>
      <c r="G11" s="11"/>
      <c r="I11" s="1" t="s">
        <v>70</v>
      </c>
    </row>
    <row r="12" spans="2:9" x14ac:dyDescent="0.25">
      <c r="B12" s="10"/>
      <c r="C12" s="12"/>
      <c r="D12" s="12"/>
      <c r="E12" s="12"/>
      <c r="F12" s="12"/>
      <c r="G12" s="11"/>
    </row>
    <row r="13" spans="2:9" x14ac:dyDescent="0.25">
      <c r="B13" s="10"/>
      <c r="C13" s="12"/>
      <c r="D13" s="12"/>
      <c r="E13" s="12"/>
      <c r="F13" s="12"/>
      <c r="G13" s="11"/>
      <c r="I13" s="1" t="s">
        <v>71</v>
      </c>
    </row>
    <row r="14" spans="2:9" ht="18.75" x14ac:dyDescent="0.3">
      <c r="B14" s="10"/>
      <c r="C14" s="30"/>
      <c r="D14" s="14" t="s">
        <v>63</v>
      </c>
      <c r="E14" s="14">
        <v>0.05</v>
      </c>
      <c r="F14" s="14"/>
      <c r="G14" s="34"/>
    </row>
    <row r="15" spans="2:9" ht="18.75" x14ac:dyDescent="0.3">
      <c r="B15" s="10"/>
      <c r="C15" s="12"/>
      <c r="D15" s="14" t="s">
        <v>62</v>
      </c>
      <c r="E15" s="14">
        <v>0.2</v>
      </c>
      <c r="F15" s="14"/>
      <c r="G15" s="34"/>
    </row>
    <row r="16" spans="2:9" ht="48" customHeight="1" x14ac:dyDescent="0.3">
      <c r="B16" s="10"/>
      <c r="C16" s="12"/>
      <c r="D16" s="15" t="s">
        <v>27</v>
      </c>
      <c r="E16" s="16">
        <f>NORMSINV(1-E14/2)</f>
        <v>1.9599639845400536</v>
      </c>
      <c r="F16" s="31"/>
      <c r="G16" s="35"/>
      <c r="I16" s="26" t="s">
        <v>36</v>
      </c>
    </row>
    <row r="17" spans="2:9" ht="50.25" customHeight="1" x14ac:dyDescent="0.25">
      <c r="B17" s="10"/>
      <c r="C17" s="12"/>
      <c r="D17" s="15" t="s">
        <v>61</v>
      </c>
      <c r="E17" s="16">
        <f>NORMSINV(1-E15)</f>
        <v>0.84162123357291474</v>
      </c>
      <c r="F17" s="31"/>
      <c r="G17" s="35"/>
      <c r="I17" s="1" t="s">
        <v>72</v>
      </c>
    </row>
    <row r="18" spans="2:9" ht="37.5" customHeight="1" x14ac:dyDescent="0.3">
      <c r="B18" s="10"/>
      <c r="C18" s="12"/>
      <c r="D18" s="17" t="s">
        <v>64</v>
      </c>
      <c r="E18" s="18">
        <v>0.83</v>
      </c>
      <c r="F18" s="18"/>
      <c r="G18" s="36"/>
      <c r="I18" s="1" t="s">
        <v>38</v>
      </c>
    </row>
    <row r="19" spans="2:9" ht="37.5" x14ac:dyDescent="0.3">
      <c r="B19" s="10"/>
      <c r="C19" s="12"/>
      <c r="D19" s="17" t="s">
        <v>65</v>
      </c>
      <c r="E19" s="14">
        <v>0.6</v>
      </c>
      <c r="F19" s="14"/>
      <c r="G19" s="34"/>
      <c r="I19" s="1" t="s">
        <v>73</v>
      </c>
    </row>
    <row r="20" spans="2:9" ht="18.75" x14ac:dyDescent="0.3">
      <c r="B20" s="10"/>
      <c r="C20" s="12"/>
      <c r="D20" s="14" t="s">
        <v>59</v>
      </c>
      <c r="E20" s="32">
        <f>(E18+E19)/2</f>
        <v>0.71499999999999997</v>
      </c>
      <c r="F20" s="14"/>
      <c r="G20" s="34"/>
      <c r="I20" s="1" t="s">
        <v>74</v>
      </c>
    </row>
    <row r="21" spans="2:9" x14ac:dyDescent="0.25">
      <c r="B21" s="10"/>
      <c r="C21" s="12"/>
      <c r="D21" s="12"/>
      <c r="E21" s="12"/>
      <c r="F21" s="12"/>
      <c r="G21" s="11"/>
    </row>
    <row r="22" spans="2:9" x14ac:dyDescent="0.25">
      <c r="B22" s="10"/>
      <c r="C22" s="12"/>
      <c r="D22" s="12"/>
      <c r="E22" s="12"/>
      <c r="F22" s="12"/>
      <c r="G22" s="11"/>
    </row>
    <row r="23" spans="2:9" ht="26.25" x14ac:dyDescent="0.4">
      <c r="B23" s="10"/>
      <c r="C23" s="12"/>
      <c r="D23" s="21" t="s">
        <v>66</v>
      </c>
      <c r="E23" s="25">
        <f>ROUNDUP((E16*SQRT(2*E20*(1-E20))+E17*SQRT(E18*(1-E18)+E19*(1-E19)))^2/(E18-E19)^2,0)</f>
        <v>60</v>
      </c>
      <c r="F23" s="25"/>
      <c r="G23" s="37"/>
    </row>
    <row r="24" spans="2:9" ht="15.75" thickBot="1" x14ac:dyDescent="0.3">
      <c r="B24" s="22"/>
      <c r="C24" s="23"/>
      <c r="D24" s="23"/>
      <c r="E24" s="23"/>
      <c r="F24" s="23"/>
      <c r="G24" s="24"/>
    </row>
  </sheetData>
  <mergeCells count="1">
    <mergeCell ref="C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LOS TRES PASOS</vt:lpstr>
      <vt:lpstr>1-ESTIMACIÓN MEDIA POBLACIONAL</vt:lpstr>
      <vt:lpstr>2-ESTIMACIÓN PROPORCIÓN</vt:lpstr>
      <vt:lpstr>3-COMPARAR MEDIA DOS GRUPOS</vt:lpstr>
      <vt:lpstr>4-COMPARAR PROPORCIÓN 2 GRUPOS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i Jordi</dc:creator>
  <cp:lastModifiedBy>Anna i Jordi</cp:lastModifiedBy>
  <dcterms:created xsi:type="dcterms:W3CDTF">2019-02-19T10:55:33Z</dcterms:created>
  <dcterms:modified xsi:type="dcterms:W3CDTF">2019-04-20T13:16:13Z</dcterms:modified>
</cp:coreProperties>
</file>